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0" yWindow="0" windowWidth="25200" windowHeight="11985"/>
  </bookViews>
  <sheets>
    <sheet name="priority" sheetId="1" r:id="rId1"/>
  </sheets>
  <calcPr calcId="152511"/>
</workbook>
</file>

<file path=xl/calcChain.xml><?xml version="1.0" encoding="utf-8"?>
<calcChain xmlns="http://schemas.openxmlformats.org/spreadsheetml/2006/main">
  <c r="E72" i="1" l="1"/>
  <c r="E73" i="1"/>
  <c r="F74" i="1" l="1"/>
  <c r="F75" i="1" s="1"/>
  <c r="E71" i="1" l="1"/>
  <c r="E4" i="1" l="1"/>
  <c r="E77" i="1" l="1"/>
  <c r="F77" i="1" s="1"/>
  <c r="F76" i="1" s="1"/>
</calcChain>
</file>

<file path=xl/sharedStrings.xml><?xml version="1.0" encoding="utf-8"?>
<sst xmlns="http://schemas.openxmlformats.org/spreadsheetml/2006/main" count="210" uniqueCount="146">
  <si>
    <r>
      <t xml:space="preserve">Opravy komunikací - Malenovice                                          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</t>
    </r>
  </si>
  <si>
    <r>
      <t xml:space="preserve">Rekonstrukce ul. I. Veselkové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</si>
  <si>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t xml:space="preserve">Stavební úpravy ulice Zahradní čtvrť                        </t>
  </si>
  <si>
    <r>
      <t xml:space="preserve">Oprava komunikace a chodníku - ulice Fügnerova                                </t>
    </r>
    <r>
      <rPr>
        <b/>
        <sz val="10"/>
        <color indexed="12"/>
        <rFont val="Arial"/>
        <family val="2"/>
        <charset val="238"/>
      </rPr>
      <t/>
    </r>
  </si>
  <si>
    <t>5.</t>
  </si>
  <si>
    <t xml:space="preserve">Z: </t>
  </si>
  <si>
    <t>Č.</t>
  </si>
  <si>
    <t>Poznámky, komentář odborů MMZ</t>
  </si>
  <si>
    <t>2.</t>
  </si>
  <si>
    <t>6.</t>
  </si>
  <si>
    <t>x</t>
  </si>
  <si>
    <t>Čerpání celkem</t>
  </si>
  <si>
    <t>Nevyčerpané finanční prostředky</t>
  </si>
  <si>
    <t>CELKEM</t>
  </si>
  <si>
    <t>OKP</t>
  </si>
  <si>
    <t>realizace</t>
  </si>
  <si>
    <t>Č. pr.</t>
  </si>
  <si>
    <t>viz. pozn.</t>
  </si>
  <si>
    <t xml:space="preserve">3/     2013 </t>
  </si>
  <si>
    <t>1.</t>
  </si>
  <si>
    <t>Rekonstrukce ul. Brigádnická - II. etapa</t>
  </si>
  <si>
    <t>viz pozn.</t>
  </si>
  <si>
    <t>4/             2015</t>
  </si>
  <si>
    <t>7/           2015</t>
  </si>
  <si>
    <t xml:space="preserve">doporučena fin. rezerva cca 10 % z přidělené částky na řešení nepředpokládaných nákladů    </t>
  </si>
  <si>
    <t xml:space="preserve">Opravy chodníků - Malenovice                                  </t>
  </si>
  <si>
    <r>
      <t xml:space="preserve">200 000                                             </t>
    </r>
    <r>
      <rPr>
        <sz val="10"/>
        <rFont val="Arial"/>
        <family val="2"/>
        <charset val="238"/>
      </rPr>
      <t xml:space="preserve"> studie, PD, IČ                                              </t>
    </r>
  </si>
  <si>
    <t>3/               2017</t>
  </si>
  <si>
    <t>4/                       2017</t>
  </si>
  <si>
    <t>5/                           2017</t>
  </si>
  <si>
    <t>7/                               2017</t>
  </si>
  <si>
    <t>8/                                  2017</t>
  </si>
  <si>
    <r>
      <t xml:space="preserve">50 000                                              </t>
    </r>
    <r>
      <rPr>
        <sz val="10"/>
        <rFont val="Arial"/>
        <family val="2"/>
        <charset val="238"/>
      </rPr>
      <t xml:space="preserve"> studie + diagnostika vozovky</t>
    </r>
  </si>
  <si>
    <t>Kvalif. odhad fin. náročnosti               (v Kč)</t>
  </si>
  <si>
    <t>PD pro ÚR a SP, IČ</t>
  </si>
  <si>
    <r>
      <t xml:space="preserve">350 000                          </t>
    </r>
    <r>
      <rPr>
        <sz val="10"/>
        <rFont val="Arial"/>
        <family val="2"/>
        <charset val="238"/>
      </rPr>
      <t xml:space="preserve"> PD, IČ</t>
    </r>
  </si>
  <si>
    <t>Kvalif. odhad finanční náročnosti               (v Kč)</t>
  </si>
  <si>
    <r>
      <t xml:space="preserve">Regenerace panelového sídliště - VII. etapa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</si>
  <si>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 xml:space="preserve">Regenerace panelového sídliště - VIII. etapa </t>
    </r>
    <r>
      <rPr>
        <b/>
        <sz val="10"/>
        <rFont val="Arial"/>
        <family val="2"/>
        <charset val="238"/>
      </rPr>
      <t xml:space="preserve">            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</si>
  <si>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>Nákup tonerů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</t>
    </r>
    <r>
      <rPr>
        <b/>
        <sz val="10"/>
        <color indexed="12"/>
        <rFont val="Arial"/>
        <family val="2"/>
        <charset val="238"/>
      </rPr>
      <t xml:space="preserve"> </t>
    </r>
  </si>
  <si>
    <r>
      <t xml:space="preserve">cca </t>
    </r>
    <r>
      <rPr>
        <b/>
        <sz val="10"/>
        <rFont val="Arial"/>
        <family val="2"/>
        <charset val="238"/>
      </rPr>
      <t>10 000</t>
    </r>
  </si>
  <si>
    <t>1/                          2018</t>
  </si>
  <si>
    <t xml:space="preserve">PD, IČ pro ÚR, PD, IČ pro SP </t>
  </si>
  <si>
    <t>majetkopr. vztahy, násl. PD, IČ pro SP</t>
  </si>
  <si>
    <r>
      <t xml:space="preserve">70 000                                  </t>
    </r>
    <r>
      <rPr>
        <sz val="10"/>
        <rFont val="Arial"/>
        <family val="2"/>
        <charset val="238"/>
      </rPr>
      <t xml:space="preserve">studie                      </t>
    </r>
    <r>
      <rPr>
        <b/>
        <sz val="10"/>
        <rFont val="Arial"/>
        <family val="2"/>
        <charset val="238"/>
      </rPr>
      <t xml:space="preserve">  200 000  </t>
    </r>
    <r>
      <rPr>
        <sz val="10"/>
        <rFont val="Arial"/>
        <family val="2"/>
        <charset val="238"/>
      </rPr>
      <t xml:space="preserve">                         PD</t>
    </r>
  </si>
  <si>
    <t>OD</t>
  </si>
  <si>
    <r>
      <t xml:space="preserve">240 000  + 260 000                          </t>
    </r>
    <r>
      <rPr>
        <sz val="10"/>
        <rFont val="Arial"/>
        <family val="2"/>
        <charset val="238"/>
      </rPr>
      <t xml:space="preserve"> PD, IČ, pro ÚR a SP                                                  </t>
    </r>
    <r>
      <rPr>
        <b/>
        <sz val="10"/>
        <rFont val="Arial"/>
        <family val="2"/>
        <charset val="238"/>
      </rPr>
      <t xml:space="preserve">17 000 000      </t>
    </r>
    <r>
      <rPr>
        <sz val="10"/>
        <rFont val="Arial"/>
        <family val="2"/>
        <charset val="238"/>
      </rPr>
      <t xml:space="preserve">                         odhad realizace</t>
    </r>
  </si>
  <si>
    <r>
      <t xml:space="preserve">340 000                                             </t>
    </r>
    <r>
      <rPr>
        <sz val="10"/>
        <rFont val="Arial"/>
        <family val="2"/>
        <charset val="238"/>
      </rPr>
      <t xml:space="preserve"> PD, IČ                                    </t>
    </r>
    <r>
      <rPr>
        <b/>
        <sz val="10"/>
        <rFont val="Arial"/>
        <family val="2"/>
        <charset val="238"/>
      </rPr>
      <t xml:space="preserve">17 000 000 </t>
    </r>
    <r>
      <rPr>
        <sz val="10"/>
        <rFont val="Arial"/>
        <family val="2"/>
        <charset val="238"/>
      </rPr>
      <t xml:space="preserve">odhad </t>
    </r>
    <r>
      <rPr>
        <sz val="10"/>
        <rFont val="Arial"/>
        <family val="2"/>
        <charset val="238"/>
      </rPr>
      <t>realizace</t>
    </r>
  </si>
  <si>
    <t>Osvětlení vánočních stromů - DHDM</t>
  </si>
  <si>
    <t>Priority MČ Malenovice 2020</t>
  </si>
  <si>
    <r>
      <t>Požadavek MČ 2013 -  2019</t>
    </r>
    <r>
      <rPr>
        <sz val="10"/>
        <rFont val="Arial"/>
        <family val="2"/>
        <charset val="238"/>
      </rPr>
      <t xml:space="preserve"> (nedokončené, neproúčtované akce)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</si>
  <si>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</si>
  <si>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4/ 2019</t>
  </si>
  <si>
    <t>3.</t>
  </si>
  <si>
    <t>4.</t>
  </si>
  <si>
    <t>Přidělené finanční prostředky pro r. 2020:</t>
  </si>
  <si>
    <t>Nevyčerpané finanční prostředky z r. 2019:</t>
  </si>
  <si>
    <t>Celkem:</t>
  </si>
  <si>
    <r>
      <t xml:space="preserve">r. 2014: </t>
    </r>
    <r>
      <rPr>
        <sz val="8"/>
        <rFont val="Arial"/>
        <family val="2"/>
        <charset val="238"/>
      </rPr>
      <t>dokonč. studie, čerp. 60 tis. Kč</t>
    </r>
  </si>
  <si>
    <r>
      <t xml:space="preserve">r. 2016: </t>
    </r>
    <r>
      <rPr>
        <sz val="8"/>
        <rFont val="Arial"/>
        <family val="2"/>
        <charset val="238"/>
      </rPr>
      <t>pokr. v přípr. akce, bez čerp.</t>
    </r>
  </si>
  <si>
    <r>
      <t xml:space="preserve"> r. 2015: </t>
    </r>
    <r>
      <rPr>
        <sz val="8"/>
        <rFont val="Arial"/>
        <family val="2"/>
        <charset val="238"/>
      </rPr>
      <t>PD pro ÚR + IČ, bez čerp.</t>
    </r>
  </si>
  <si>
    <r>
      <t xml:space="preserve">r. 2017: </t>
    </r>
    <r>
      <rPr>
        <sz val="8"/>
        <rFont val="Arial"/>
        <family val="2"/>
        <charset val="238"/>
      </rPr>
      <t>uvedená priorita bude, vzhledem k rozdílným časům realizace a ve vazbě na realizaci kanalizace, rozdělena na 3 stavby, čerp. 1.119 Kč</t>
    </r>
  </si>
  <si>
    <r>
      <t xml:space="preserve">r. 2016: </t>
    </r>
    <r>
      <rPr>
        <sz val="8"/>
        <rFont val="Arial"/>
        <family val="2"/>
        <charset val="238"/>
      </rPr>
      <t xml:space="preserve">pokr. v přípravě, čerp. 30 tis. Kč </t>
    </r>
  </si>
  <si>
    <r>
      <t xml:space="preserve">r. 2017 - 2018: </t>
    </r>
    <r>
      <rPr>
        <sz val="8"/>
        <rFont val="Arial"/>
        <family val="2"/>
        <charset val="238"/>
      </rPr>
      <t xml:space="preserve">řeší se smluvní vztahy s vlastníky cizích pozemků, bez čerp., po jejich dořešení možné dokončení PD a IČ pro SP               </t>
    </r>
  </si>
  <si>
    <r>
      <t>r. 2015:</t>
    </r>
    <r>
      <rPr>
        <sz val="8"/>
        <rFont val="Arial"/>
        <family val="2"/>
        <charset val="238"/>
      </rPr>
      <t xml:space="preserve"> studie, PD, IČ, čerp. 10 tis. Kč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</si>
  <si>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2016:</t>
    </r>
    <r>
      <rPr>
        <sz val="8"/>
        <rFont val="Arial"/>
        <family val="2"/>
        <charset val="238"/>
      </rPr>
      <t xml:space="preserve"> studie zpracována, čerp. 30 tis. Kč            </t>
    </r>
  </si>
  <si>
    <r>
      <t xml:space="preserve">r. 2018: </t>
    </r>
    <r>
      <rPr>
        <sz val="8"/>
        <rFont val="Arial"/>
        <family val="2"/>
        <charset val="238"/>
      </rPr>
      <t xml:space="preserve">ÚR vydáno, požádáno o SP; v r. 2018 dotace z MpMR nepřidělena, čerp. 205.305 Kč, v r. 2018 krytí z rozp. MČ 6,2 mil. Kč + krytí z rozp. SMZ 5 mil. Kč </t>
    </r>
  </si>
  <si>
    <r>
      <t>r. 2017</t>
    </r>
    <r>
      <rPr>
        <sz val="8"/>
        <rFont val="Arial"/>
        <family val="2"/>
        <charset val="238"/>
      </rPr>
      <t xml:space="preserve">: PD pro ÚR a SP, IČ, krytí 340 tis. Kč, čerp. 132.220 Kč                                                                        </t>
    </r>
    <r>
      <rPr>
        <b/>
        <sz val="8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</si>
  <si>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>OD 2018</t>
    </r>
    <r>
      <rPr>
        <sz val="8"/>
        <rFont val="Arial"/>
        <family val="2"/>
        <charset val="238"/>
      </rPr>
      <t>: jedná se o poslední etapu regenerace sídliště, v r. 2018 bez akce - bez čerp.</t>
    </r>
    <r>
      <rPr>
        <b/>
        <sz val="8"/>
        <rFont val="Arial"/>
        <family val="2"/>
        <charset val="238"/>
      </rPr>
      <t/>
    </r>
  </si>
  <si>
    <t>1000 2212 6121 4017 0002054000000</t>
  </si>
  <si>
    <r>
      <t xml:space="preserve">Rezerva MČ </t>
    </r>
    <r>
      <rPr>
        <sz val="10"/>
        <rFont val="Arial"/>
        <family val="2"/>
        <charset val="238"/>
      </rPr>
      <t>("rezerva")</t>
    </r>
  </si>
  <si>
    <t>1042 2141 5154 4017 0006087171000</t>
  </si>
  <si>
    <r>
      <t xml:space="preserve">Osvětlení vánočních stromů - provoz </t>
    </r>
    <r>
      <rPr>
        <sz val="9"/>
        <rFont val="Arial"/>
        <family val="2"/>
        <charset val="238"/>
      </rPr>
      <t>(elektrorevize, instalace, demontáž, údržba, spotřeba el. energie)</t>
    </r>
  </si>
  <si>
    <t>Podpora spol. aktivit v MČ</t>
  </si>
  <si>
    <r>
      <t xml:space="preserve">Činnost KMČ </t>
    </r>
    <r>
      <rPr>
        <sz val="10"/>
        <rFont val="Arial"/>
        <family val="2"/>
        <charset val="238"/>
      </rPr>
      <t>(občerstvení na jednání KMČ, nákup kanc. potřeb, kompenzace aj.)</t>
    </r>
  </si>
  <si>
    <t>4400 2212 6121 4017 0003258170000</t>
  </si>
  <si>
    <t>Stavební úpravy ul. B. Smetany</t>
  </si>
  <si>
    <t>Rekonstrukce spojovacího chodníku mezi  ul. I. Veselkové a ul. Nová</t>
  </si>
  <si>
    <t xml:space="preserve"> 4400 2219 6121 4017 0002673170000</t>
  </si>
  <si>
    <t>Stavební úpravy, ul. Švermova, Zlín - Malenovice</t>
  </si>
  <si>
    <t>4400 2212 6121 4017 0002978170000</t>
  </si>
  <si>
    <t>nový ORG</t>
  </si>
  <si>
    <t>4400 3639 6121 4017 0003234170000</t>
  </si>
  <si>
    <t>4400 2212 6121 4017 0003257170000</t>
  </si>
  <si>
    <t>4420 2212 5171 4017 0005541170012</t>
  </si>
  <si>
    <t>4400 2212 6121 4017 0003259170000</t>
  </si>
  <si>
    <t>4400 3639 6121 4017 0003373170000</t>
  </si>
  <si>
    <t>4420 2212 5171 4017 0005541170005</t>
  </si>
  <si>
    <t>4420 2212 5171 4017 0005541170000</t>
  </si>
  <si>
    <t>1042 6171 5169 4017 0006069170000</t>
  </si>
  <si>
    <t>1042 3399 5169 4017 0006146170000</t>
  </si>
  <si>
    <t>1042 6171 5139 4017 0006115170000</t>
  </si>
  <si>
    <t>1000 2141 5137 4017 0006087170000</t>
  </si>
  <si>
    <t>4420 2219 5171 4017 0005542170000</t>
  </si>
  <si>
    <t>SP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</si>
  <si>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zůstává beze změny            </t>
    </r>
  </si>
  <si>
    <t>zrušeno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</si>
  <si>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zrušeno, bude řešeno v rámci rekonstrukce bývalé benz. čerp. stanice</t>
    </r>
  </si>
  <si>
    <r>
      <t xml:space="preserve">170 000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</t>
    </r>
    <r>
      <rPr>
        <b/>
        <sz val="10"/>
        <rFont val="Arial"/>
        <family val="2"/>
        <charset val="238"/>
      </rPr>
      <t xml:space="preserve">13 550 000  </t>
    </r>
    <r>
      <rPr>
        <sz val="10"/>
        <rFont val="Arial"/>
        <family val="2"/>
        <charset val="238"/>
      </rPr>
      <t xml:space="preserve">             odhad realizace</t>
    </r>
  </si>
  <si>
    <r>
      <t xml:space="preserve">100 000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      </t>
    </r>
    <r>
      <rPr>
        <b/>
        <sz val="10"/>
        <rFont val="Arial"/>
        <family val="2"/>
        <charset val="238"/>
      </rPr>
      <t xml:space="preserve">2 600 000 </t>
    </r>
    <r>
      <rPr>
        <sz val="10"/>
        <rFont val="Arial"/>
        <family val="2"/>
        <charset val="238"/>
      </rPr>
      <t xml:space="preserve">            odhad realizace</t>
    </r>
  </si>
  <si>
    <r>
      <t xml:space="preserve">110 000           </t>
    </r>
    <r>
      <rPr>
        <sz val="10"/>
        <rFont val="Arial"/>
        <family val="2"/>
        <charset val="238"/>
      </rPr>
      <t xml:space="preserve"> PD, IČ                          </t>
    </r>
    <r>
      <rPr>
        <b/>
        <sz val="10"/>
        <rFont val="Arial"/>
        <family val="2"/>
        <charset val="238"/>
      </rPr>
      <t xml:space="preserve">3 300 000  </t>
    </r>
    <r>
      <rPr>
        <sz val="10"/>
        <rFont val="Arial"/>
        <family val="2"/>
        <charset val="238"/>
      </rPr>
      <t>odhad realizace</t>
    </r>
  </si>
  <si>
    <r>
      <t xml:space="preserve">cca </t>
    </r>
    <r>
      <rPr>
        <b/>
        <sz val="10"/>
        <rFont val="Arial"/>
        <family val="2"/>
        <charset val="238"/>
      </rPr>
      <t>15 000</t>
    </r>
  </si>
  <si>
    <r>
      <t xml:space="preserve">r. 2019: </t>
    </r>
    <r>
      <rPr>
        <sz val="8"/>
        <rFont val="Arial"/>
        <family val="2"/>
        <charset val="238"/>
      </rPr>
      <t xml:space="preserve">PD pro ÚR, SP a realizaci, vydáno ÚR, možná realizace v r. 2020 v závislosti na fin. prostředcích a spoluúčasti ŘSZK (4 až 5 mil. Kč z ceny realizace), čerp. 302 500 Kč za PD, </t>
    </r>
    <r>
      <rPr>
        <b/>
        <sz val="8"/>
        <rFont val="Arial"/>
        <family val="2"/>
        <charset val="238"/>
      </rPr>
      <t>na jednání s komp. členem RMZ v 8/2019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</si>
  <si>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krytí z rozp. MČ 6 mil. Kč + 11 mil. Kč z rozp. SMZ - akce kryta, přidělena dotace z MpMR, předpoklad realizace 2020, čerp. 86 200 Kč (úprava PD, přeložka E.ON)</t>
    </r>
  </si>
  <si>
    <r>
      <t xml:space="preserve">r. 2019: </t>
    </r>
    <r>
      <rPr>
        <sz val="8"/>
        <rFont val="Arial"/>
        <family val="2"/>
        <charset val="238"/>
      </rPr>
      <t>PD hotova, požádáno o SP v 08/2019, původní odhad 12 mil. Kč, cena realizace dle PD 13,05 mil. Kč + TD, AD, BOZP 0,5 mil. Kč, čerp. 121 000 Kč za PD</t>
    </r>
  </si>
  <si>
    <r>
      <t xml:space="preserve">r. 2019: </t>
    </r>
    <r>
      <rPr>
        <sz val="8"/>
        <rFont val="Arial"/>
        <family val="2"/>
        <charset val="238"/>
      </rPr>
      <t xml:space="preserve">pokračování v projektování, čerp. 70 000 Kč za studii + 15 609 Kč polohopis a výškopis     </t>
    </r>
  </si>
  <si>
    <r>
      <t xml:space="preserve">r. 2019: </t>
    </r>
    <r>
      <rPr>
        <sz val="8"/>
        <rFont val="Arial"/>
        <family val="2"/>
        <charset val="238"/>
      </rPr>
      <t>PD hotova, požádáno o SP v 11/2019, původní odhad realizace 2 mil: Kč, cena dle PD 2,4 mil. Kč + TD, AD, BOZP cca 0,2 mil. Kč, čerp. 84 700 Kč za PD</t>
    </r>
  </si>
  <si>
    <r>
      <t xml:space="preserve">r. 2019: </t>
    </r>
    <r>
      <rPr>
        <sz val="8"/>
        <rFont val="Arial"/>
        <family val="2"/>
        <charset val="238"/>
      </rPr>
      <t>studie hotova, bude projednáno s KMČ a bude upřesněn další postup, čerp. 30 250 Kč za studii</t>
    </r>
  </si>
  <si>
    <r>
      <rPr>
        <b/>
        <sz val="8"/>
        <rFont val="Arial"/>
        <family val="2"/>
        <charset val="238"/>
      </rPr>
      <t xml:space="preserve">r. 2019: </t>
    </r>
    <r>
      <rPr>
        <sz val="8"/>
        <rFont val="Arial"/>
        <family val="2"/>
        <charset val="238"/>
      </rPr>
      <t>požádáno o SP v 11/2019, původní odhad realizace 2,5 mil. Kč, cena dle PD 3,05 mil. Kč + TD, AD, BOZP cca 0,25 mil. Kč, předpoklad realizace v r. 2020, čerp. 6 243,60 Kč za polohopis a výškopis</t>
    </r>
  </si>
  <si>
    <r>
      <t xml:space="preserve">KMČ vyčleňuje        </t>
    </r>
    <r>
      <rPr>
        <b/>
        <sz val="10"/>
        <rFont val="Arial"/>
        <family val="2"/>
        <charset val="238"/>
      </rPr>
      <t>14 000</t>
    </r>
  </si>
  <si>
    <r>
      <t xml:space="preserve">KMČ vyčleňuje        </t>
    </r>
    <r>
      <rPr>
        <b/>
        <sz val="10"/>
        <rFont val="Arial"/>
        <family val="2"/>
        <charset val="238"/>
      </rPr>
      <t>100 000</t>
    </r>
  </si>
  <si>
    <r>
      <t xml:space="preserve">KMČ: návaznost na prioritu č. 13/2009 -  dokončení rekonstr. spoj. chodníku - dořešit majetkopr. vztahy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</t>
    </r>
  </si>
  <si>
    <r>
      <rPr>
        <b/>
        <sz val="8"/>
        <rFont val="Arial"/>
        <family val="2"/>
        <charset val="238"/>
      </rPr>
      <t>r. 2015:</t>
    </r>
    <r>
      <rPr>
        <sz val="8"/>
        <rFont val="Arial"/>
        <family val="2"/>
        <charset val="238"/>
      </rPr>
      <t xml:space="preserve"> zpracování studie včetně zaměření a řešení majetkoprávních vztahů, bez čerp.    </t>
    </r>
  </si>
  <si>
    <r>
      <t xml:space="preserve">KMČ vyčleňuje           </t>
    </r>
    <r>
      <rPr>
        <b/>
        <sz val="10"/>
        <rFont val="Arial"/>
        <family val="2"/>
        <charset val="238"/>
      </rPr>
      <t>8 000</t>
    </r>
  </si>
  <si>
    <r>
      <t xml:space="preserve"> r. 2018:</t>
    </r>
    <r>
      <rPr>
        <sz val="8"/>
        <rFont val="Arial"/>
        <family val="2"/>
        <charset val="238"/>
      </rPr>
      <t xml:space="preserve"> pokračuje se v projektování pro ÚR a inž. činnosti, bez čerp.</t>
    </r>
  </si>
  <si>
    <r>
      <t xml:space="preserve">r. 2019: </t>
    </r>
    <r>
      <rPr>
        <sz val="8"/>
        <rFont val="Arial"/>
        <family val="2"/>
        <charset val="238"/>
      </rPr>
      <t>vzhledem k posunu realizace 7. etapy se 8. etapa bude teprve připravována</t>
    </r>
  </si>
  <si>
    <t>7.</t>
  </si>
  <si>
    <r>
      <rPr>
        <b/>
        <sz val="8"/>
        <rFont val="Arial"/>
        <family val="2"/>
        <charset val="238"/>
      </rPr>
      <t>r. 2017 - 2018:</t>
    </r>
    <r>
      <rPr>
        <sz val="8"/>
        <rFont val="Arial"/>
        <family val="2"/>
        <charset val="238"/>
      </rPr>
      <t xml:space="preserve"> vlastníci cizích pozemků nesouhlasí s řešením v rámci stáv. chodníku, čeká se na možnou variantu vedení chodníku přes býv. benzinku</t>
    </r>
  </si>
  <si>
    <r>
      <t>r. 2017 - 2018:</t>
    </r>
    <r>
      <rPr>
        <sz val="8"/>
        <rFont val="Arial"/>
        <family val="2"/>
        <charset val="238"/>
      </rPr>
      <t xml:space="preserve"> PD pro SP, IČ, bez čerp.</t>
    </r>
  </si>
  <si>
    <r>
      <t>2017 - 2018:</t>
    </r>
    <r>
      <rPr>
        <sz val="8"/>
        <rFont val="Arial"/>
        <family val="2"/>
        <charset val="238"/>
      </rPr>
      <t xml:space="preserve"> variantní řešení studie rekonstrukce ulic - zpracování studie na  řešení celé lokality, bez čerp.                                                                                           </t>
    </r>
  </si>
  <si>
    <r>
      <t>r. 2017 - 2018:</t>
    </r>
    <r>
      <rPr>
        <sz val="8"/>
        <rFont val="Arial"/>
        <family val="2"/>
        <charset val="238"/>
      </rPr>
      <t xml:space="preserve"> postupné zahájení proj. prací (zaměření, projednání návrhu řešení uličního prostoru, po odsouhlasení dopracování PD), bez čerp.                                                                                                                                           </t>
    </r>
  </si>
  <si>
    <r>
      <t>r. 2017 - 2018:</t>
    </r>
    <r>
      <rPr>
        <sz val="8"/>
        <rFont val="Arial"/>
        <family val="2"/>
        <charset val="238"/>
      </rPr>
      <t xml:space="preserve"> zpracování studie - variantního řešení uličního prostoru (možnost přesunutí chodníku na druhou stranu vozovky) - 20 tis. Kč, včetně zpracování diagnostiky vozovky - 30 tis. Kč, bez čerp.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</si>
  <si>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2013: </t>
    </r>
    <r>
      <rPr>
        <sz val="8"/>
        <rFont val="Arial"/>
        <family val="2"/>
        <charset val="238"/>
      </rPr>
      <t>prověření maj. vztahů, obj. studie za účelem rekonstr. havar. částí, bez čerp.</t>
    </r>
    <r>
      <rPr>
        <b/>
        <sz val="8"/>
        <rFont val="Arial"/>
        <family val="2"/>
        <charset val="238"/>
      </rPr>
      <t/>
    </r>
  </si>
  <si>
    <r>
      <t xml:space="preserve">r. 2020: </t>
    </r>
    <r>
      <rPr>
        <sz val="8"/>
        <rFont val="Arial"/>
        <family val="2"/>
        <charset val="238"/>
      </rPr>
      <t>předpoklad realizace r. 2021, žádost o SP podaná na SÚ od 02/2020, taktéž podáno na vodoprávní řízení, 8/2020: předpoklad realizace r. 2022</t>
    </r>
  </si>
  <si>
    <r>
      <t xml:space="preserve">r. 2019 - 2020: </t>
    </r>
    <r>
      <rPr>
        <sz val="8"/>
        <rFont val="Arial"/>
        <family val="2"/>
        <charset val="238"/>
      </rPr>
      <t>dtto info z r. 2018, krytí ponechat, 5/2020: znovu byli osloveni nevyřešení vlastníci dotčených pozemků, 08/2020: OD čeká na vyjádření jednoho vlastníka</t>
    </r>
  </si>
  <si>
    <r>
      <t>r. 2020:</t>
    </r>
    <r>
      <rPr>
        <sz val="8"/>
        <rFont val="Arial"/>
        <family val="2"/>
        <charset val="238"/>
      </rPr>
      <t xml:space="preserve"> dtto info z r. 2019, 8/2020: zahájeno zpracování PD pro ÚR a SP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</si>
  <si>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</rPr>
      <t xml:space="preserve"> MK</t>
    </r>
    <r>
      <rPr>
        <sz val="8"/>
        <rFont val="Arial"/>
        <family val="2"/>
      </rPr>
      <t xml:space="preserve"> - místní komunikace, </t>
    </r>
    <r>
      <rPr>
        <b/>
        <sz val="8"/>
        <rFont val="Arial"/>
        <family val="2"/>
        <charset val="238"/>
      </rPr>
      <t>TD</t>
    </r>
    <r>
      <rPr>
        <sz val="8"/>
        <rFont val="Arial"/>
        <family val="2"/>
      </rPr>
      <t xml:space="preserve"> - technický dozor, </t>
    </r>
    <r>
      <rPr>
        <b/>
        <sz val="8"/>
        <rFont val="Arial"/>
        <family val="2"/>
        <charset val="238"/>
      </rPr>
      <t>AD</t>
    </r>
    <r>
      <rPr>
        <sz val="8"/>
        <rFont val="Arial"/>
        <family val="2"/>
      </rPr>
      <t xml:space="preserve"> - autorský dozor;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</si>
  <si>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t>Kryto rozpočtem k 31.12.2020                                     (v Kč)</t>
  </si>
  <si>
    <t>Čerpání             k 31.12.2020                           (v Kč)</t>
  </si>
  <si>
    <t xml:space="preserve">Stav 2020 </t>
  </si>
  <si>
    <t>Kryto rozpočtem k 31.12.2020</t>
  </si>
  <si>
    <t>Čerpání k 31.12.2020</t>
  </si>
  <si>
    <t>SP, akce připravena k realizaci</t>
  </si>
  <si>
    <r>
      <t xml:space="preserve">r. 2020: </t>
    </r>
    <r>
      <rPr>
        <sz val="8"/>
        <rFont val="Arial"/>
        <family val="2"/>
        <charset val="238"/>
      </rPr>
      <t>vydáno SP</t>
    </r>
    <r>
      <rPr>
        <b/>
        <sz val="8"/>
        <rFont val="Arial"/>
        <family val="2"/>
        <charset val="238"/>
      </rPr>
      <t>, zrealizováno,</t>
    </r>
    <r>
      <rPr>
        <sz val="8"/>
        <rFont val="Arial"/>
        <family val="2"/>
        <charset val="238"/>
      </rPr>
      <t xml:space="preserve"> čerpání 2 055 700,93 Kč, doúčtování v r. 2021</t>
    </r>
  </si>
  <si>
    <t>Oprava komunikace v ul. Zabrání</t>
  </si>
  <si>
    <r>
      <t xml:space="preserve">r. 2020: zrealizováno, </t>
    </r>
    <r>
      <rPr>
        <sz val="8"/>
        <rFont val="Arial"/>
        <family val="2"/>
        <charset val="238"/>
      </rPr>
      <t>čerpání 2 410 162,66 Kč, doúčtování v r. 2021</t>
    </r>
  </si>
  <si>
    <r>
      <t>r. 2020:</t>
    </r>
    <r>
      <rPr>
        <sz val="8"/>
        <rFont val="Arial"/>
        <family val="2"/>
        <charset val="238"/>
      </rPr>
      <t xml:space="preserve"> v projektové přípravě</t>
    </r>
  </si>
  <si>
    <t>bez čerpání</t>
  </si>
  <si>
    <t>úhrada nákladů spojených s ván. osvětlením za r. 2019</t>
  </si>
  <si>
    <t>nákup vánočního osvětlení 9 ks</t>
  </si>
  <si>
    <r>
      <t>r. 2020: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zrealizováno, </t>
    </r>
    <r>
      <rPr>
        <sz val="8"/>
        <rFont val="Arial"/>
        <family val="2"/>
        <charset val="238"/>
      </rPr>
      <t>následná 5letá péče</t>
    </r>
  </si>
  <si>
    <r>
      <t xml:space="preserve">r. 2020: </t>
    </r>
    <r>
      <rPr>
        <sz val="8"/>
        <rFont val="Arial"/>
        <family val="2"/>
        <charset val="238"/>
      </rPr>
      <t>vydání SP, čerpání 48 400 Kč za PD</t>
    </r>
  </si>
  <si>
    <t>Čerpání: Malenovický suk 4 000 Kč</t>
  </si>
  <si>
    <t>Čerpání: zahradnické potřeby 1 111 Kč, kanc. potřeby 275 Kč, revize el. spotřebičů 1 890 Kč, občerstvení na jednání KMČ 280 Kč, poskytnuté náhrady 3 000 Kč</t>
  </si>
  <si>
    <r>
      <t>r. 2020:</t>
    </r>
    <r>
      <rPr>
        <sz val="8"/>
        <rFont val="Arial"/>
        <family val="2"/>
        <charset val="238"/>
      </rPr>
      <t xml:space="preserve"> v projektové přípravě, 8/2020: území zaměřeno, postupně se bude řešit PD pro ÚR a SP, čerp. 24 684 Kč za polohopisné a výškopicné zaměření pro PD</t>
    </r>
  </si>
  <si>
    <r>
      <t xml:space="preserve">Převod do r. 2021: </t>
    </r>
    <r>
      <rPr>
        <sz val="10"/>
        <rFont val="Arial"/>
        <family val="2"/>
        <charset val="238"/>
      </rPr>
      <t>8 181 000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</si>
</sst>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5" fillId="3" borderId="2" xfId="0" applyFont="1" applyFill="1" applyBorder="1" applyAlignment="1"/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6" fillId="3" borderId="4" xfId="0" applyFont="1" applyFill="1" applyBorder="1" applyAlignment="1"/>
    <xf numFmtId="0" fontId="6" fillId="3" borderId="0" xfId="0" applyFont="1" applyFill="1" applyBorder="1" applyAlignment="1"/>
    <xf numFmtId="0" fontId="2" fillId="3" borderId="0" xfId="0" applyFont="1" applyFill="1" applyBorder="1"/>
    <xf numFmtId="0" fontId="0" fillId="3" borderId="0" xfId="0" applyFill="1" applyBorder="1"/>
    <xf numFmtId="0" fontId="2" fillId="3" borderId="5" xfId="0" applyFont="1" applyFill="1" applyBorder="1" applyAlignment="1"/>
    <xf numFmtId="0" fontId="4" fillId="3" borderId="6" xfId="0" applyFont="1" applyFill="1" applyBorder="1" applyAlignment="1"/>
    <xf numFmtId="0" fontId="2" fillId="3" borderId="6" xfId="0" applyFont="1" applyFill="1" applyBorder="1"/>
    <xf numFmtId="0" fontId="0" fillId="3" borderId="6" xfId="0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3" fontId="1" fillId="3" borderId="13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3" borderId="20" xfId="0" applyFont="1" applyFill="1" applyBorder="1"/>
    <xf numFmtId="0" fontId="0" fillId="3" borderId="21" xfId="0" applyFont="1" applyFill="1" applyBorder="1"/>
    <xf numFmtId="0" fontId="0" fillId="0" borderId="0" xfId="0" applyFont="1"/>
    <xf numFmtId="4" fontId="0" fillId="0" borderId="0" xfId="0" applyNumberFormat="1" applyAlignment="1"/>
    <xf numFmtId="4" fontId="0" fillId="0" borderId="0" xfId="0" applyNumberFormat="1" applyFont="1"/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49" fontId="0" fillId="2" borderId="33" xfId="0" applyNumberFormat="1" applyFont="1" applyFill="1" applyBorder="1" applyAlignment="1">
      <alignment horizontal="left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49" fontId="0" fillId="4" borderId="9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left"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2" borderId="33" xfId="0" applyNumberFormat="1" applyFont="1" applyFill="1" applyBorder="1" applyAlignment="1">
      <alignment horizontal="center" vertical="center" wrapText="1"/>
    </xf>
    <xf numFmtId="4" fontId="0" fillId="2" borderId="3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0" fillId="0" borderId="3" xfId="0" applyBorder="1" applyAlignment="1"/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Border="1" applyAlignment="1"/>
    <xf numFmtId="164" fontId="2" fillId="0" borderId="0" xfId="0" applyNumberFormat="1" applyFont="1" applyAlignment="1"/>
    <xf numFmtId="4" fontId="1" fillId="2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0" fillId="0" borderId="31" xfId="0" applyNumberFormat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topLeftCell="A3" workbookViewId="0">
      <selection activeCell="A74" sqref="A74:XFD74"/>
    </sheetView>
  </sheetViews>
  <sheetFormatPr defaultRowHeight="12.75" x14ac:dyDescent="0.2"/>
  <cols>
    <col min="1" max="1" width="5.140625" style="1" customWidth="1"/>
    <col min="2" max="2" width="33.28515625" customWidth="1"/>
    <col min="3" max="3" width="8.85546875" style="1" customWidth="1"/>
    <col min="4" max="4" width="12.7109375" customWidth="1"/>
    <col min="5" max="5" width="12" customWidth="1"/>
    <col min="6" max="6" width="12.7109375" bestFit="1" customWidth="1"/>
    <col min="7" max="7" width="11.28515625" customWidth="1"/>
    <col min="8" max="8" width="37.28515625" style="44" customWidth="1"/>
  </cols>
  <sheetData>
    <row r="1" spans="1:8" s="3" customFormat="1" ht="25.5" customHeight="1" x14ac:dyDescent="0.35">
      <c r="A1" s="4" t="s">
        <v>49</v>
      </c>
      <c r="B1" s="5"/>
      <c r="C1" s="5"/>
      <c r="D1" s="6"/>
      <c r="E1" s="7"/>
      <c r="F1" s="7"/>
      <c r="G1" s="7"/>
      <c r="H1" s="42"/>
    </row>
    <row r="2" spans="1:8" s="3" customFormat="1" ht="17.25" customHeight="1" x14ac:dyDescent="0.25">
      <c r="A2" s="8" t="s">
        <v>55</v>
      </c>
      <c r="B2" s="9"/>
      <c r="C2" s="9"/>
      <c r="D2" s="10"/>
      <c r="E2" s="120">
        <v>7912000</v>
      </c>
      <c r="F2" s="121"/>
      <c r="G2" s="11"/>
      <c r="H2" s="43"/>
    </row>
    <row r="3" spans="1:8" s="3" customFormat="1" ht="18" customHeight="1" x14ac:dyDescent="0.25">
      <c r="A3" s="8" t="s">
        <v>56</v>
      </c>
      <c r="B3" s="9"/>
      <c r="C3" s="9"/>
      <c r="D3" s="10"/>
      <c r="E3" s="120">
        <v>10577000</v>
      </c>
      <c r="F3" s="121"/>
      <c r="G3" s="11"/>
      <c r="H3" s="43"/>
    </row>
    <row r="4" spans="1:8" s="3" customFormat="1" ht="20.25" customHeight="1" x14ac:dyDescent="0.3">
      <c r="A4" s="12" t="s">
        <v>57</v>
      </c>
      <c r="B4" s="13"/>
      <c r="C4" s="13"/>
      <c r="D4" s="14"/>
      <c r="E4" s="120">
        <f>SUM(E2:F3)</f>
        <v>18489000</v>
      </c>
      <c r="F4" s="121"/>
      <c r="G4" s="15"/>
      <c r="H4" s="43"/>
    </row>
    <row r="5" spans="1:8" s="3" customFormat="1" ht="71.25" customHeight="1" thickBot="1" x14ac:dyDescent="0.25">
      <c r="A5" s="30" t="s">
        <v>16</v>
      </c>
      <c r="B5" s="31" t="s">
        <v>50</v>
      </c>
      <c r="C5" s="32" t="s">
        <v>5</v>
      </c>
      <c r="D5" s="33" t="s">
        <v>33</v>
      </c>
      <c r="E5" s="33" t="s">
        <v>127</v>
      </c>
      <c r="F5" s="33" t="s">
        <v>128</v>
      </c>
      <c r="G5" s="33" t="s">
        <v>129</v>
      </c>
      <c r="H5" s="34" t="s">
        <v>7</v>
      </c>
    </row>
    <row r="6" spans="1:8" ht="34.5" thickTop="1" x14ac:dyDescent="0.2">
      <c r="A6" s="137" t="s">
        <v>18</v>
      </c>
      <c r="B6" s="138" t="s">
        <v>79</v>
      </c>
      <c r="C6" s="140" t="s">
        <v>45</v>
      </c>
      <c r="D6" s="141" t="s">
        <v>46</v>
      </c>
      <c r="E6" s="141">
        <v>198000</v>
      </c>
      <c r="F6" s="122">
        <v>0</v>
      </c>
      <c r="G6" s="136" t="s">
        <v>94</v>
      </c>
      <c r="H6" s="62" t="s">
        <v>122</v>
      </c>
    </row>
    <row r="7" spans="1:8" x14ac:dyDescent="0.2">
      <c r="A7" s="132"/>
      <c r="B7" s="139"/>
      <c r="C7" s="123"/>
      <c r="D7" s="123"/>
      <c r="E7" s="123"/>
      <c r="F7" s="123"/>
      <c r="G7" s="123"/>
      <c r="H7" s="63" t="s">
        <v>58</v>
      </c>
    </row>
    <row r="8" spans="1:8" x14ac:dyDescent="0.2">
      <c r="A8" s="132"/>
      <c r="B8" s="139"/>
      <c r="C8" s="123"/>
      <c r="D8" s="123"/>
      <c r="E8" s="123"/>
      <c r="F8" s="123"/>
      <c r="G8" s="123"/>
      <c r="H8" s="63" t="s">
        <v>60</v>
      </c>
    </row>
    <row r="9" spans="1:8" x14ac:dyDescent="0.2">
      <c r="A9" s="132"/>
      <c r="B9" s="139"/>
      <c r="C9" s="123"/>
      <c r="D9" s="123"/>
      <c r="E9" s="123"/>
      <c r="F9" s="123"/>
      <c r="G9" s="123"/>
      <c r="H9" s="63" t="s">
        <v>59</v>
      </c>
    </row>
    <row r="10" spans="1:8" ht="33.75" x14ac:dyDescent="0.2">
      <c r="A10" s="132"/>
      <c r="B10" s="139"/>
      <c r="C10" s="123"/>
      <c r="D10" s="123"/>
      <c r="E10" s="123"/>
      <c r="F10" s="123"/>
      <c r="G10" s="123"/>
      <c r="H10" s="63" t="s">
        <v>61</v>
      </c>
    </row>
    <row r="11" spans="1:8" ht="22.5" x14ac:dyDescent="0.2">
      <c r="A11" s="132"/>
      <c r="B11" s="139"/>
      <c r="C11" s="123"/>
      <c r="D11" s="123"/>
      <c r="E11" s="123"/>
      <c r="F11" s="123"/>
      <c r="G11" s="123"/>
      <c r="H11" s="63" t="s">
        <v>114</v>
      </c>
    </row>
    <row r="12" spans="1:8" ht="78.75" x14ac:dyDescent="0.2">
      <c r="A12" s="132"/>
      <c r="B12" s="139"/>
      <c r="C12" s="123"/>
      <c r="D12" s="123"/>
      <c r="E12" s="123"/>
      <c r="F12" s="123"/>
      <c r="G12" s="123"/>
      <c r="H12" s="63" t="s">
        <v>102</v>
      </c>
    </row>
    <row r="13" spans="1:8" ht="45" x14ac:dyDescent="0.2">
      <c r="A13" s="132"/>
      <c r="B13" s="139"/>
      <c r="C13" s="123"/>
      <c r="D13" s="123"/>
      <c r="E13" s="123"/>
      <c r="F13" s="123"/>
      <c r="G13" s="123"/>
      <c r="H13" s="63" t="s">
        <v>123</v>
      </c>
    </row>
    <row r="14" spans="1:8" ht="12.75" hidden="1" customHeight="1" x14ac:dyDescent="0.2">
      <c r="A14" s="130"/>
      <c r="B14" s="102" t="s">
        <v>78</v>
      </c>
      <c r="C14" s="29"/>
      <c r="D14" s="28"/>
      <c r="E14" s="104"/>
      <c r="F14" s="60"/>
      <c r="G14" s="40"/>
      <c r="H14" s="61"/>
    </row>
    <row r="15" spans="1:8" x14ac:dyDescent="0.2">
      <c r="A15" s="131" t="s">
        <v>22</v>
      </c>
      <c r="B15" s="142" t="s">
        <v>20</v>
      </c>
      <c r="C15" s="133" t="s">
        <v>45</v>
      </c>
      <c r="D15" s="126" t="s">
        <v>26</v>
      </c>
      <c r="E15" s="124">
        <v>160000</v>
      </c>
      <c r="F15" s="145">
        <v>102850</v>
      </c>
      <c r="G15" s="146" t="s">
        <v>43</v>
      </c>
      <c r="H15" s="93" t="s">
        <v>64</v>
      </c>
    </row>
    <row r="16" spans="1:8" x14ac:dyDescent="0.2">
      <c r="A16" s="132"/>
      <c r="B16" s="139"/>
      <c r="C16" s="123"/>
      <c r="D16" s="123"/>
      <c r="E16" s="123"/>
      <c r="F16" s="123"/>
      <c r="G16" s="123"/>
      <c r="H16" s="94" t="s">
        <v>62</v>
      </c>
    </row>
    <row r="17" spans="1:8" ht="33.75" x14ac:dyDescent="0.2">
      <c r="A17" s="132"/>
      <c r="B17" s="139"/>
      <c r="C17" s="123"/>
      <c r="D17" s="123"/>
      <c r="E17" s="123"/>
      <c r="F17" s="123"/>
      <c r="G17" s="123"/>
      <c r="H17" s="94" t="s">
        <v>63</v>
      </c>
    </row>
    <row r="18" spans="1:8" ht="45" x14ac:dyDescent="0.2">
      <c r="A18" s="132"/>
      <c r="B18" s="139"/>
      <c r="C18" s="123"/>
      <c r="D18" s="123"/>
      <c r="E18" s="123"/>
      <c r="F18" s="123"/>
      <c r="G18" s="123"/>
      <c r="H18" s="94" t="s">
        <v>124</v>
      </c>
    </row>
    <row r="19" spans="1:8" hidden="1" x14ac:dyDescent="0.2">
      <c r="A19" s="130"/>
      <c r="B19" s="103" t="s">
        <v>80</v>
      </c>
      <c r="C19" s="35"/>
      <c r="D19" s="36"/>
      <c r="E19" s="105"/>
      <c r="F19" s="60"/>
      <c r="G19" s="40"/>
      <c r="H19" s="96"/>
    </row>
    <row r="20" spans="1:8" ht="22.5" x14ac:dyDescent="0.2">
      <c r="A20" s="131" t="s">
        <v>23</v>
      </c>
      <c r="B20" s="143" t="s">
        <v>77</v>
      </c>
      <c r="C20" s="133" t="s">
        <v>45</v>
      </c>
      <c r="D20" s="125" t="s">
        <v>21</v>
      </c>
      <c r="E20" s="126" t="s">
        <v>10</v>
      </c>
      <c r="F20" s="145" t="s">
        <v>10</v>
      </c>
      <c r="G20" s="147" t="s">
        <v>96</v>
      </c>
      <c r="H20" s="97" t="s">
        <v>111</v>
      </c>
    </row>
    <row r="21" spans="1:8" ht="22.5" x14ac:dyDescent="0.2">
      <c r="A21" s="132"/>
      <c r="B21" s="144"/>
      <c r="C21" s="123"/>
      <c r="D21" s="123"/>
      <c r="E21" s="123"/>
      <c r="F21" s="123"/>
      <c r="G21" s="123"/>
      <c r="H21" s="98" t="s">
        <v>112</v>
      </c>
    </row>
    <row r="22" spans="1:8" x14ac:dyDescent="0.2">
      <c r="A22" s="132"/>
      <c r="B22" s="144"/>
      <c r="C22" s="123"/>
      <c r="D22" s="123"/>
      <c r="E22" s="123"/>
      <c r="F22" s="123"/>
      <c r="G22" s="123"/>
      <c r="H22" s="98" t="s">
        <v>65</v>
      </c>
    </row>
    <row r="23" spans="1:8" ht="33.75" customHeight="1" x14ac:dyDescent="0.2">
      <c r="A23" s="132"/>
      <c r="B23" s="144"/>
      <c r="C23" s="123"/>
      <c r="D23" s="123"/>
      <c r="E23" s="123"/>
      <c r="F23" s="123"/>
      <c r="G23" s="123"/>
      <c r="H23" s="98" t="s">
        <v>117</v>
      </c>
    </row>
    <row r="24" spans="1:8" x14ac:dyDescent="0.2">
      <c r="A24" s="132"/>
      <c r="B24" s="144"/>
      <c r="C24" s="123"/>
      <c r="D24" s="123"/>
      <c r="E24" s="123"/>
      <c r="F24" s="123"/>
      <c r="G24" s="123"/>
      <c r="H24" s="98" t="s">
        <v>95</v>
      </c>
    </row>
    <row r="25" spans="1:8" ht="22.5" x14ac:dyDescent="0.2">
      <c r="A25" s="132"/>
      <c r="B25" s="144"/>
      <c r="C25" s="123"/>
      <c r="D25" s="123"/>
      <c r="E25" s="123"/>
      <c r="F25" s="123"/>
      <c r="G25" s="123"/>
      <c r="H25" s="98" t="s">
        <v>97</v>
      </c>
    </row>
    <row r="26" spans="1:8" hidden="1" x14ac:dyDescent="0.2">
      <c r="A26" s="130"/>
      <c r="B26" s="103" t="s">
        <v>81</v>
      </c>
      <c r="C26" s="35"/>
      <c r="D26" s="36"/>
      <c r="E26" s="105"/>
      <c r="F26" s="60"/>
      <c r="G26" s="40"/>
      <c r="H26" s="96"/>
    </row>
    <row r="27" spans="1:8" ht="22.5" x14ac:dyDescent="0.2">
      <c r="A27" s="131" t="s">
        <v>27</v>
      </c>
      <c r="B27" s="142" t="s">
        <v>37</v>
      </c>
      <c r="C27" s="133" t="s">
        <v>45</v>
      </c>
      <c r="D27" s="124" t="s">
        <v>47</v>
      </c>
      <c r="E27" s="124">
        <v>5917000</v>
      </c>
      <c r="F27" s="145">
        <v>5533662.7699999996</v>
      </c>
      <c r="G27" s="146" t="s">
        <v>15</v>
      </c>
      <c r="H27" s="64" t="s">
        <v>67</v>
      </c>
    </row>
    <row r="28" spans="1:8" ht="45" x14ac:dyDescent="0.2">
      <c r="A28" s="132"/>
      <c r="B28" s="139"/>
      <c r="C28" s="123"/>
      <c r="D28" s="123"/>
      <c r="E28" s="123"/>
      <c r="F28" s="123"/>
      <c r="G28" s="123"/>
      <c r="H28" s="63" t="s">
        <v>66</v>
      </c>
    </row>
    <row r="29" spans="1:8" ht="45" x14ac:dyDescent="0.2">
      <c r="A29" s="132"/>
      <c r="B29" s="139"/>
      <c r="C29" s="123"/>
      <c r="D29" s="123"/>
      <c r="E29" s="123"/>
      <c r="F29" s="123"/>
      <c r="G29" s="123"/>
      <c r="H29" s="63" t="s">
        <v>103</v>
      </c>
    </row>
    <row r="30" spans="1:8" x14ac:dyDescent="0.2">
      <c r="A30" s="132"/>
      <c r="B30" s="139"/>
      <c r="C30" s="123"/>
      <c r="D30" s="123"/>
      <c r="E30" s="123"/>
      <c r="F30" s="123"/>
      <c r="G30" s="123"/>
      <c r="H30" s="63" t="s">
        <v>140</v>
      </c>
    </row>
    <row r="31" spans="1:8" hidden="1" x14ac:dyDescent="0.2">
      <c r="A31" s="130"/>
      <c r="B31" s="102" t="s">
        <v>82</v>
      </c>
      <c r="C31" s="29"/>
      <c r="D31" s="28"/>
      <c r="E31" s="104"/>
      <c r="F31" s="60"/>
      <c r="G31" s="41"/>
      <c r="H31" s="61"/>
    </row>
    <row r="32" spans="1:8" ht="45" x14ac:dyDescent="0.2">
      <c r="A32" s="131" t="s">
        <v>28</v>
      </c>
      <c r="B32" s="142" t="s">
        <v>1</v>
      </c>
      <c r="C32" s="133" t="s">
        <v>45</v>
      </c>
      <c r="D32" s="124" t="s">
        <v>98</v>
      </c>
      <c r="E32" s="124">
        <v>49000</v>
      </c>
      <c r="F32" s="145">
        <v>48400</v>
      </c>
      <c r="G32" s="146" t="s">
        <v>132</v>
      </c>
      <c r="H32" s="64" t="s">
        <v>120</v>
      </c>
    </row>
    <row r="33" spans="1:9" ht="45" x14ac:dyDescent="0.2">
      <c r="A33" s="132"/>
      <c r="B33" s="139"/>
      <c r="C33" s="123"/>
      <c r="D33" s="123"/>
      <c r="E33" s="123"/>
      <c r="F33" s="123"/>
      <c r="G33" s="123"/>
      <c r="H33" s="63" t="s">
        <v>104</v>
      </c>
    </row>
    <row r="34" spans="1:9" x14ac:dyDescent="0.2">
      <c r="A34" s="132"/>
      <c r="B34" s="139"/>
      <c r="C34" s="123"/>
      <c r="D34" s="123"/>
      <c r="E34" s="123"/>
      <c r="F34" s="123"/>
      <c r="G34" s="123"/>
      <c r="H34" s="63" t="s">
        <v>141</v>
      </c>
    </row>
    <row r="35" spans="1:9" hidden="1" x14ac:dyDescent="0.2">
      <c r="A35" s="130"/>
      <c r="B35" s="102" t="s">
        <v>83</v>
      </c>
      <c r="C35" s="29"/>
      <c r="D35" s="28"/>
      <c r="E35" s="104"/>
      <c r="F35" s="60"/>
      <c r="G35" s="40"/>
      <c r="H35" s="61"/>
    </row>
    <row r="36" spans="1:9" ht="33.75" x14ac:dyDescent="0.2">
      <c r="A36" s="131" t="s">
        <v>29</v>
      </c>
      <c r="B36" s="142" t="s">
        <v>76</v>
      </c>
      <c r="C36" s="133" t="s">
        <v>45</v>
      </c>
      <c r="D36" s="124" t="s">
        <v>44</v>
      </c>
      <c r="E36" s="124">
        <v>234000</v>
      </c>
      <c r="F36" s="145">
        <v>0</v>
      </c>
      <c r="G36" s="146" t="s">
        <v>42</v>
      </c>
      <c r="H36" s="64" t="s">
        <v>119</v>
      </c>
    </row>
    <row r="37" spans="1:9" ht="22.5" x14ac:dyDescent="0.2">
      <c r="A37" s="132"/>
      <c r="B37" s="139"/>
      <c r="C37" s="123"/>
      <c r="D37" s="123"/>
      <c r="E37" s="123"/>
      <c r="F37" s="123"/>
      <c r="G37" s="123"/>
      <c r="H37" s="63" t="s">
        <v>105</v>
      </c>
    </row>
    <row r="38" spans="1:9" ht="22.5" x14ac:dyDescent="0.2">
      <c r="A38" s="132"/>
      <c r="B38" s="139"/>
      <c r="C38" s="123"/>
      <c r="D38" s="123"/>
      <c r="E38" s="123"/>
      <c r="F38" s="123"/>
      <c r="G38" s="123"/>
      <c r="H38" s="63" t="s">
        <v>125</v>
      </c>
    </row>
    <row r="39" spans="1:9" hidden="1" x14ac:dyDescent="0.2">
      <c r="A39" s="130"/>
      <c r="B39" s="102" t="s">
        <v>75</v>
      </c>
      <c r="C39" s="29"/>
      <c r="D39" s="28"/>
      <c r="E39" s="104"/>
      <c r="F39" s="60"/>
      <c r="G39" s="40"/>
      <c r="H39" s="61"/>
    </row>
    <row r="40" spans="1:9" s="37" customFormat="1" x14ac:dyDescent="0.2">
      <c r="A40" s="131" t="s">
        <v>30</v>
      </c>
      <c r="B40" s="142" t="s">
        <v>3</v>
      </c>
      <c r="C40" s="134" t="s">
        <v>45</v>
      </c>
      <c r="D40" s="124" t="s">
        <v>99</v>
      </c>
      <c r="E40" s="124">
        <v>2616000</v>
      </c>
      <c r="F40" s="145">
        <v>2055700.93</v>
      </c>
      <c r="G40" s="146" t="s">
        <v>15</v>
      </c>
      <c r="H40" s="64" t="s">
        <v>118</v>
      </c>
      <c r="I40" s="38"/>
    </row>
    <row r="41" spans="1:9" s="37" customFormat="1" ht="45" x14ac:dyDescent="0.2">
      <c r="A41" s="132"/>
      <c r="B41" s="139"/>
      <c r="C41" s="135"/>
      <c r="D41" s="123"/>
      <c r="E41" s="123"/>
      <c r="F41" s="123"/>
      <c r="G41" s="123"/>
      <c r="H41" s="63" t="s">
        <v>106</v>
      </c>
      <c r="I41" s="38"/>
    </row>
    <row r="42" spans="1:9" s="37" customFormat="1" ht="22.5" x14ac:dyDescent="0.2">
      <c r="A42" s="132"/>
      <c r="B42" s="139"/>
      <c r="C42" s="135"/>
      <c r="D42" s="123"/>
      <c r="E42" s="123"/>
      <c r="F42" s="123"/>
      <c r="G42" s="123"/>
      <c r="H42" s="63" t="s">
        <v>133</v>
      </c>
      <c r="I42" s="38"/>
    </row>
    <row r="43" spans="1:9" s="37" customFormat="1" hidden="1" x14ac:dyDescent="0.2">
      <c r="A43" s="132"/>
      <c r="B43" s="100" t="s">
        <v>84</v>
      </c>
      <c r="C43" s="47"/>
      <c r="D43" s="48"/>
      <c r="E43" s="104"/>
      <c r="F43" s="60"/>
      <c r="G43" s="88"/>
      <c r="H43" s="95"/>
      <c r="I43" s="38"/>
    </row>
    <row r="44" spans="1:9" s="37" customFormat="1" ht="56.25" x14ac:dyDescent="0.2">
      <c r="A44" s="131" t="s">
        <v>31</v>
      </c>
      <c r="B44" s="142" t="s">
        <v>2</v>
      </c>
      <c r="C44" s="134" t="s">
        <v>45</v>
      </c>
      <c r="D44" s="124" t="s">
        <v>32</v>
      </c>
      <c r="E44" s="124">
        <v>320000</v>
      </c>
      <c r="F44" s="145">
        <v>24684</v>
      </c>
      <c r="G44" s="146" t="s">
        <v>21</v>
      </c>
      <c r="H44" s="64" t="s">
        <v>121</v>
      </c>
    </row>
    <row r="45" spans="1:9" s="37" customFormat="1" ht="33.75" x14ac:dyDescent="0.2">
      <c r="A45" s="132"/>
      <c r="B45" s="139"/>
      <c r="C45" s="135"/>
      <c r="D45" s="123"/>
      <c r="E45" s="123"/>
      <c r="F45" s="123"/>
      <c r="G45" s="123"/>
      <c r="H45" s="63" t="s">
        <v>107</v>
      </c>
    </row>
    <row r="46" spans="1:9" s="37" customFormat="1" ht="45" x14ac:dyDescent="0.2">
      <c r="A46" s="132"/>
      <c r="B46" s="139"/>
      <c r="C46" s="135"/>
      <c r="D46" s="123"/>
      <c r="E46" s="123"/>
      <c r="F46" s="123"/>
      <c r="G46" s="123"/>
      <c r="H46" s="63" t="s">
        <v>144</v>
      </c>
    </row>
    <row r="47" spans="1:9" s="37" customFormat="1" hidden="1" x14ac:dyDescent="0.2">
      <c r="A47" s="132"/>
      <c r="B47" s="100" t="s">
        <v>85</v>
      </c>
      <c r="C47" s="47"/>
      <c r="D47" s="48"/>
      <c r="E47" s="106"/>
      <c r="F47" s="60"/>
      <c r="G47" s="88"/>
      <c r="H47" s="95"/>
    </row>
    <row r="48" spans="1:9" ht="22.5" x14ac:dyDescent="0.2">
      <c r="A48" s="131" t="s">
        <v>41</v>
      </c>
      <c r="B48" s="142" t="s">
        <v>38</v>
      </c>
      <c r="C48" s="134" t="s">
        <v>45</v>
      </c>
      <c r="D48" s="126" t="s">
        <v>35</v>
      </c>
      <c r="E48" s="126">
        <v>350000</v>
      </c>
      <c r="F48" s="145">
        <v>0</v>
      </c>
      <c r="G48" s="148" t="s">
        <v>34</v>
      </c>
      <c r="H48" s="93" t="s">
        <v>68</v>
      </c>
    </row>
    <row r="49" spans="1:8" ht="22.5" x14ac:dyDescent="0.2">
      <c r="A49" s="132"/>
      <c r="B49" s="139"/>
      <c r="C49" s="135"/>
      <c r="D49" s="123"/>
      <c r="E49" s="123"/>
      <c r="F49" s="123"/>
      <c r="G49" s="123"/>
      <c r="H49" s="94" t="s">
        <v>115</v>
      </c>
    </row>
    <row r="50" spans="1:8" x14ac:dyDescent="0.2">
      <c r="A50" s="132"/>
      <c r="B50" s="139"/>
      <c r="C50" s="135"/>
      <c r="D50" s="123"/>
      <c r="E50" s="123"/>
      <c r="F50" s="123"/>
      <c r="G50" s="123"/>
      <c r="H50" s="63" t="s">
        <v>136</v>
      </c>
    </row>
    <row r="51" spans="1:8" hidden="1" x14ac:dyDescent="0.2">
      <c r="A51" s="132"/>
      <c r="B51" s="100" t="s">
        <v>86</v>
      </c>
      <c r="C51" s="47"/>
      <c r="D51" s="90"/>
      <c r="E51" s="107"/>
      <c r="F51" s="60"/>
      <c r="G51" s="91"/>
      <c r="H51" s="92"/>
    </row>
    <row r="52" spans="1:8" s="37" customFormat="1" ht="45" x14ac:dyDescent="0.2">
      <c r="A52" s="131" t="s">
        <v>52</v>
      </c>
      <c r="B52" s="142" t="s">
        <v>134</v>
      </c>
      <c r="C52" s="133" t="s">
        <v>45</v>
      </c>
      <c r="D52" s="124" t="s">
        <v>100</v>
      </c>
      <c r="E52" s="124">
        <v>3404000</v>
      </c>
      <c r="F52" s="145">
        <v>2410162.66</v>
      </c>
      <c r="G52" s="146" t="s">
        <v>15</v>
      </c>
      <c r="H52" s="74" t="s">
        <v>108</v>
      </c>
    </row>
    <row r="53" spans="1:8" s="37" customFormat="1" ht="22.5" x14ac:dyDescent="0.2">
      <c r="A53" s="132"/>
      <c r="B53" s="139"/>
      <c r="C53" s="123"/>
      <c r="D53" s="123"/>
      <c r="E53" s="123"/>
      <c r="F53" s="123"/>
      <c r="G53" s="123"/>
      <c r="H53" s="63" t="s">
        <v>135</v>
      </c>
    </row>
    <row r="54" spans="1:8" s="37" customFormat="1" hidden="1" x14ac:dyDescent="0.2">
      <c r="A54" s="132"/>
      <c r="B54" s="100" t="s">
        <v>87</v>
      </c>
      <c r="C54" s="29"/>
      <c r="D54" s="48"/>
      <c r="E54" s="106"/>
      <c r="F54" s="60"/>
      <c r="G54" s="88"/>
      <c r="H54" s="50"/>
    </row>
    <row r="55" spans="1:8" ht="66" customHeight="1" thickBot="1" x14ac:dyDescent="0.25">
      <c r="A55" s="30" t="s">
        <v>6</v>
      </c>
      <c r="B55" s="31" t="s">
        <v>51</v>
      </c>
      <c r="C55" s="32" t="s">
        <v>5</v>
      </c>
      <c r="D55" s="33" t="s">
        <v>36</v>
      </c>
      <c r="E55" s="33" t="s">
        <v>127</v>
      </c>
      <c r="F55" s="33" t="s">
        <v>128</v>
      </c>
      <c r="G55" s="33" t="s">
        <v>129</v>
      </c>
      <c r="H55" s="34" t="s">
        <v>7</v>
      </c>
    </row>
    <row r="56" spans="1:8" ht="36.75" customHeight="1" thickTop="1" x14ac:dyDescent="0.2">
      <c r="A56" s="129" t="s">
        <v>19</v>
      </c>
      <c r="B56" s="77" t="s">
        <v>0</v>
      </c>
      <c r="C56" s="78" t="s">
        <v>45</v>
      </c>
      <c r="D56" s="79">
        <v>100000</v>
      </c>
      <c r="E56" s="79">
        <v>100000</v>
      </c>
      <c r="F56" s="80">
        <v>23595</v>
      </c>
      <c r="G56" s="81" t="s">
        <v>15</v>
      </c>
      <c r="H56" s="82"/>
    </row>
    <row r="57" spans="1:8" hidden="1" x14ac:dyDescent="0.2">
      <c r="A57" s="130"/>
      <c r="B57" s="102" t="s">
        <v>88</v>
      </c>
      <c r="C57" s="29"/>
      <c r="D57" s="75"/>
      <c r="E57" s="104"/>
      <c r="F57" s="60"/>
      <c r="G57" s="40"/>
      <c r="H57" s="50"/>
    </row>
    <row r="58" spans="1:8" ht="35.25" customHeight="1" x14ac:dyDescent="0.2">
      <c r="A58" s="127" t="s">
        <v>8</v>
      </c>
      <c r="B58" s="69" t="s">
        <v>25</v>
      </c>
      <c r="C58" s="83" t="s">
        <v>45</v>
      </c>
      <c r="D58" s="72">
        <v>100000</v>
      </c>
      <c r="E58" s="72">
        <v>100000</v>
      </c>
      <c r="F58" s="73">
        <v>60289.46</v>
      </c>
      <c r="G58" s="85" t="s">
        <v>15</v>
      </c>
      <c r="H58" s="74"/>
    </row>
    <row r="59" spans="1:8" hidden="1" x14ac:dyDescent="0.2">
      <c r="A59" s="130"/>
      <c r="B59" s="102" t="s">
        <v>93</v>
      </c>
      <c r="C59" s="29"/>
      <c r="D59" s="75"/>
      <c r="E59" s="104"/>
      <c r="F59" s="60"/>
      <c r="G59" s="40"/>
      <c r="H59" s="76"/>
    </row>
    <row r="60" spans="1:8" ht="45" x14ac:dyDescent="0.2">
      <c r="A60" s="127" t="s">
        <v>53</v>
      </c>
      <c r="B60" s="86" t="s">
        <v>74</v>
      </c>
      <c r="C60" s="83" t="s">
        <v>14</v>
      </c>
      <c r="D60" s="112" t="s">
        <v>109</v>
      </c>
      <c r="E60" s="72">
        <v>14000</v>
      </c>
      <c r="F60" s="73">
        <v>6556</v>
      </c>
      <c r="G60" s="85" t="s">
        <v>15</v>
      </c>
      <c r="H60" s="74" t="s">
        <v>143</v>
      </c>
    </row>
    <row r="61" spans="1:8" hidden="1" x14ac:dyDescent="0.2">
      <c r="A61" s="130"/>
      <c r="B61" s="101" t="s">
        <v>89</v>
      </c>
      <c r="C61" s="29"/>
      <c r="D61" s="75"/>
      <c r="E61" s="104"/>
      <c r="F61" s="60"/>
      <c r="G61" s="40"/>
      <c r="H61" s="76"/>
    </row>
    <row r="62" spans="1:8" ht="39.75" customHeight="1" x14ac:dyDescent="0.2">
      <c r="A62" s="127" t="s">
        <v>54</v>
      </c>
      <c r="B62" s="86" t="s">
        <v>73</v>
      </c>
      <c r="C62" s="83" t="s">
        <v>14</v>
      </c>
      <c r="D62" s="112" t="s">
        <v>110</v>
      </c>
      <c r="E62" s="72">
        <v>100000</v>
      </c>
      <c r="F62" s="73">
        <v>4000</v>
      </c>
      <c r="G62" s="85" t="s">
        <v>15</v>
      </c>
      <c r="H62" s="74" t="s">
        <v>142</v>
      </c>
    </row>
    <row r="63" spans="1:8" hidden="1" x14ac:dyDescent="0.2">
      <c r="A63" s="130"/>
      <c r="B63" s="101" t="s">
        <v>90</v>
      </c>
      <c r="C63" s="29"/>
      <c r="D63" s="75"/>
      <c r="E63" s="104"/>
      <c r="F63" s="60"/>
      <c r="G63" s="40"/>
      <c r="H63" s="76"/>
    </row>
    <row r="64" spans="1:8" ht="38.25" x14ac:dyDescent="0.2">
      <c r="A64" s="127" t="s">
        <v>4</v>
      </c>
      <c r="B64" s="86" t="s">
        <v>39</v>
      </c>
      <c r="C64" s="83" t="s">
        <v>14</v>
      </c>
      <c r="D64" s="84" t="s">
        <v>113</v>
      </c>
      <c r="E64" s="72">
        <v>8000</v>
      </c>
      <c r="F64" s="111">
        <v>0</v>
      </c>
      <c r="G64" s="85" t="s">
        <v>137</v>
      </c>
      <c r="H64" s="74"/>
    </row>
    <row r="65" spans="1:8" hidden="1" x14ac:dyDescent="0.2">
      <c r="A65" s="130"/>
      <c r="B65" s="101" t="s">
        <v>91</v>
      </c>
      <c r="C65" s="29"/>
      <c r="D65" s="75"/>
      <c r="E65" s="104"/>
      <c r="F65" s="60"/>
      <c r="G65" s="40"/>
      <c r="H65" s="76"/>
    </row>
    <row r="66" spans="1:8" ht="37.5" x14ac:dyDescent="0.2">
      <c r="A66" s="127" t="s">
        <v>9</v>
      </c>
      <c r="B66" s="69" t="s">
        <v>72</v>
      </c>
      <c r="C66" s="70" t="s">
        <v>14</v>
      </c>
      <c r="D66" s="84" t="s">
        <v>40</v>
      </c>
      <c r="E66" s="72">
        <v>10000</v>
      </c>
      <c r="F66" s="73">
        <v>6102</v>
      </c>
      <c r="G66" s="85" t="s">
        <v>15</v>
      </c>
      <c r="H66" s="74" t="s">
        <v>138</v>
      </c>
    </row>
    <row r="67" spans="1:8" hidden="1" x14ac:dyDescent="0.2">
      <c r="A67" s="130"/>
      <c r="B67" s="100" t="s">
        <v>71</v>
      </c>
      <c r="C67" s="87"/>
      <c r="D67" s="75"/>
      <c r="E67" s="106"/>
      <c r="F67" s="60"/>
      <c r="G67" s="88"/>
      <c r="H67" s="50"/>
    </row>
    <row r="68" spans="1:8" ht="35.25" customHeight="1" x14ac:dyDescent="0.2">
      <c r="A68" s="127" t="s">
        <v>116</v>
      </c>
      <c r="B68" s="69" t="s">
        <v>48</v>
      </c>
      <c r="C68" s="70" t="s">
        <v>14</v>
      </c>
      <c r="D68" s="84" t="s">
        <v>101</v>
      </c>
      <c r="E68" s="72">
        <v>45000</v>
      </c>
      <c r="F68" s="73">
        <v>31743.29</v>
      </c>
      <c r="G68" s="85" t="s">
        <v>15</v>
      </c>
      <c r="H68" s="74" t="s">
        <v>139</v>
      </c>
    </row>
    <row r="69" spans="1:8" hidden="1" x14ac:dyDescent="0.2">
      <c r="A69" s="130"/>
      <c r="B69" s="100" t="s">
        <v>92</v>
      </c>
      <c r="C69" s="47"/>
      <c r="D69" s="89"/>
      <c r="E69" s="106"/>
      <c r="F69" s="49"/>
      <c r="G69" s="88"/>
      <c r="H69" s="50"/>
    </row>
    <row r="70" spans="1:8" ht="30" customHeight="1" x14ac:dyDescent="0.2">
      <c r="A70" s="127" t="s">
        <v>10</v>
      </c>
      <c r="B70" s="69" t="s">
        <v>70</v>
      </c>
      <c r="C70" s="70" t="s">
        <v>10</v>
      </c>
      <c r="D70" s="71" t="s">
        <v>17</v>
      </c>
      <c r="E70" s="72">
        <v>4864000</v>
      </c>
      <c r="F70" s="109" t="s">
        <v>10</v>
      </c>
      <c r="G70" s="71" t="s">
        <v>10</v>
      </c>
      <c r="H70" s="74" t="s">
        <v>24</v>
      </c>
    </row>
    <row r="71" spans="1:8" ht="13.5" hidden="1" thickBot="1" x14ac:dyDescent="0.25">
      <c r="A71" s="128"/>
      <c r="B71" s="99" t="s">
        <v>69</v>
      </c>
      <c r="C71" s="65"/>
      <c r="D71" s="66"/>
      <c r="E71" s="108">
        <f>-(E14+E19+E26+E31+E35+E39+E43+E47+E51+E54+E57+E59+E61+E63+E65+E67+E69)</f>
        <v>0</v>
      </c>
      <c r="F71" s="67"/>
      <c r="G71" s="66"/>
      <c r="H71" s="68"/>
    </row>
    <row r="72" spans="1:8" ht="30.75" customHeight="1" x14ac:dyDescent="0.2">
      <c r="A72" s="51" t="s">
        <v>10</v>
      </c>
      <c r="B72" s="52" t="s">
        <v>130</v>
      </c>
      <c r="C72" s="53" t="s">
        <v>10</v>
      </c>
      <c r="D72" s="54" t="s">
        <v>10</v>
      </c>
      <c r="E72" s="59">
        <f>SUM(E6:E69)</f>
        <v>13625000</v>
      </c>
      <c r="F72" s="57" t="s">
        <v>10</v>
      </c>
      <c r="G72" s="54" t="s">
        <v>10</v>
      </c>
      <c r="H72" s="55"/>
    </row>
    <row r="73" spans="1:8" ht="30.75" hidden="1" customHeight="1" x14ac:dyDescent="0.2">
      <c r="A73" s="17" t="s">
        <v>10</v>
      </c>
      <c r="B73" s="18" t="s">
        <v>130</v>
      </c>
      <c r="C73" s="19" t="s">
        <v>10</v>
      </c>
      <c r="D73" s="20" t="s">
        <v>10</v>
      </c>
      <c r="E73" s="113">
        <f>E6+E15+E27+E32+E36+E40+E44+E48+E52+E56+E58+E60+E62+E64+E66+E68</f>
        <v>13625000</v>
      </c>
      <c r="F73" s="114" t="s">
        <v>10</v>
      </c>
      <c r="G73" s="20" t="s">
        <v>10</v>
      </c>
      <c r="H73" s="56"/>
    </row>
    <row r="74" spans="1:8" ht="30.75" hidden="1" customHeight="1" x14ac:dyDescent="0.2">
      <c r="A74" s="17" t="s">
        <v>10</v>
      </c>
      <c r="B74" s="18" t="s">
        <v>131</v>
      </c>
      <c r="C74" s="19" t="s">
        <v>10</v>
      </c>
      <c r="D74" s="20" t="s">
        <v>10</v>
      </c>
      <c r="E74" s="20" t="s">
        <v>10</v>
      </c>
      <c r="F74" s="110">
        <f>SUM(F6:F68)</f>
        <v>10307746.109999999</v>
      </c>
      <c r="G74" s="20" t="s">
        <v>10</v>
      </c>
      <c r="H74" s="56"/>
    </row>
    <row r="75" spans="1:8" ht="30.75" customHeight="1" x14ac:dyDescent="0.2">
      <c r="A75" s="17" t="s">
        <v>10</v>
      </c>
      <c r="B75" s="18" t="s">
        <v>11</v>
      </c>
      <c r="C75" s="19" t="s">
        <v>10</v>
      </c>
      <c r="D75" s="20" t="s">
        <v>10</v>
      </c>
      <c r="E75" s="20" t="s">
        <v>10</v>
      </c>
      <c r="F75" s="110">
        <f>F74</f>
        <v>10307746.109999999</v>
      </c>
      <c r="G75" s="20" t="s">
        <v>10</v>
      </c>
      <c r="H75" s="56"/>
    </row>
    <row r="76" spans="1:8" ht="30.75" customHeight="1" x14ac:dyDescent="0.2">
      <c r="A76" s="17" t="s">
        <v>10</v>
      </c>
      <c r="B76" s="18" t="s">
        <v>12</v>
      </c>
      <c r="C76" s="19" t="s">
        <v>10</v>
      </c>
      <c r="D76" s="20" t="s">
        <v>10</v>
      </c>
      <c r="E76" s="20" t="s">
        <v>10</v>
      </c>
      <c r="F76" s="110">
        <f>F77-F75</f>
        <v>8181253.8900000006</v>
      </c>
      <c r="G76" s="16" t="s">
        <v>10</v>
      </c>
      <c r="H76" s="115" t="s">
        <v>145</v>
      </c>
    </row>
    <row r="77" spans="1:8" ht="34.5" customHeight="1" thickBot="1" x14ac:dyDescent="0.25">
      <c r="A77" s="21" t="s">
        <v>10</v>
      </c>
      <c r="B77" s="22" t="s">
        <v>13</v>
      </c>
      <c r="C77" s="23" t="s">
        <v>10</v>
      </c>
      <c r="D77" s="24" t="s">
        <v>10</v>
      </c>
      <c r="E77" s="39">
        <f>SUM(E70:E72)</f>
        <v>18489000</v>
      </c>
      <c r="F77" s="39">
        <f>E77</f>
        <v>18489000</v>
      </c>
      <c r="G77" s="58" t="s">
        <v>10</v>
      </c>
      <c r="H77" s="25"/>
    </row>
    <row r="78" spans="1:8" ht="39.75" customHeight="1" x14ac:dyDescent="0.2">
      <c r="A78" s="26"/>
      <c r="B78" s="116" t="s">
        <v>126</v>
      </c>
      <c r="C78" s="117"/>
      <c r="D78" s="117"/>
      <c r="E78" s="117"/>
      <c r="F78" s="2"/>
      <c r="H78" s="45"/>
    </row>
    <row r="79" spans="1:8" x14ac:dyDescent="0.2">
      <c r="A79" s="27"/>
      <c r="B79" s="27"/>
      <c r="C79" s="2"/>
      <c r="D79" s="118"/>
      <c r="E79" s="119"/>
      <c r="F79" s="2"/>
      <c r="G79" s="2"/>
      <c r="H79" s="46"/>
    </row>
    <row r="80" spans="1:8" x14ac:dyDescent="0.2">
      <c r="B80" s="1"/>
      <c r="H80" s="46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</sheetData>
  <mergeCells count="83">
    <mergeCell ref="F48:F50"/>
    <mergeCell ref="G48:G50"/>
    <mergeCell ref="F52:F53"/>
    <mergeCell ref="G52:G53"/>
    <mergeCell ref="F40:F42"/>
    <mergeCell ref="G40:G42"/>
    <mergeCell ref="F44:F46"/>
    <mergeCell ref="G44:G46"/>
    <mergeCell ref="F32:F34"/>
    <mergeCell ref="G32:G34"/>
    <mergeCell ref="F36:F38"/>
    <mergeCell ref="G36:G38"/>
    <mergeCell ref="E36:E38"/>
    <mergeCell ref="F15:F18"/>
    <mergeCell ref="G15:G18"/>
    <mergeCell ref="F20:F25"/>
    <mergeCell ref="G20:G25"/>
    <mergeCell ref="F27:F30"/>
    <mergeCell ref="G27:G30"/>
    <mergeCell ref="D48:D50"/>
    <mergeCell ref="D44:D46"/>
    <mergeCell ref="E52:E53"/>
    <mergeCell ref="E44:E46"/>
    <mergeCell ref="E48:E50"/>
    <mergeCell ref="C15:C18"/>
    <mergeCell ref="C20:C25"/>
    <mergeCell ref="C44:C46"/>
    <mergeCell ref="C48:C50"/>
    <mergeCell ref="C52:C53"/>
    <mergeCell ref="B15:B18"/>
    <mergeCell ref="A15:A19"/>
    <mergeCell ref="B44:B46"/>
    <mergeCell ref="B48:B50"/>
    <mergeCell ref="B52:B53"/>
    <mergeCell ref="A40:A43"/>
    <mergeCell ref="A44:A47"/>
    <mergeCell ref="A48:A51"/>
    <mergeCell ref="A52:A54"/>
    <mergeCell ref="A20:A26"/>
    <mergeCell ref="B20:B25"/>
    <mergeCell ref="B27:B30"/>
    <mergeCell ref="B32:B34"/>
    <mergeCell ref="B36:B38"/>
    <mergeCell ref="B40:B42"/>
    <mergeCell ref="A27:A31"/>
    <mergeCell ref="G6:G13"/>
    <mergeCell ref="A6:A14"/>
    <mergeCell ref="B6:B13"/>
    <mergeCell ref="C6:C13"/>
    <mergeCell ref="D6:D13"/>
    <mergeCell ref="E6:E13"/>
    <mergeCell ref="E20:E25"/>
    <mergeCell ref="A70:A71"/>
    <mergeCell ref="A56:A57"/>
    <mergeCell ref="A58:A59"/>
    <mergeCell ref="A60:A61"/>
    <mergeCell ref="A62:A63"/>
    <mergeCell ref="A64:A65"/>
    <mergeCell ref="A66:A67"/>
    <mergeCell ref="A68:A69"/>
    <mergeCell ref="A32:A35"/>
    <mergeCell ref="A36:A39"/>
    <mergeCell ref="C27:C30"/>
    <mergeCell ref="C32:C34"/>
    <mergeCell ref="C40:C42"/>
    <mergeCell ref="C36:C38"/>
    <mergeCell ref="D52:D53"/>
    <mergeCell ref="B78:E78"/>
    <mergeCell ref="D79:E79"/>
    <mergeCell ref="E2:F2"/>
    <mergeCell ref="E3:F3"/>
    <mergeCell ref="E4:F4"/>
    <mergeCell ref="F6:F13"/>
    <mergeCell ref="D40:D42"/>
    <mergeCell ref="D36:D38"/>
    <mergeCell ref="D27:D30"/>
    <mergeCell ref="D20:D25"/>
    <mergeCell ref="D15:D18"/>
    <mergeCell ref="E15:E18"/>
    <mergeCell ref="E27:E30"/>
    <mergeCell ref="D32:D34"/>
    <mergeCell ref="E32:E34"/>
    <mergeCell ref="E40:E42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7" fitToHeight="0" orientation="portrait" copies="3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2021-02-18T06:15:41Z</cp:lastPrinted>
  <dcterms:created xsi:type="dcterms:W3CDTF">1997-01-24T11:07:25Z</dcterms:created>
  <dcterms:modified xsi:type="dcterms:W3CDTF">2021-02-18T06:15:58Z</dcterms:modified>
</cp:coreProperties>
</file>