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1" l="1"/>
  <c r="F58" i="1" s="1"/>
  <c r="F59" i="1" s="1"/>
  <c r="E56" i="1" l="1"/>
  <c r="E55" i="1"/>
  <c r="E54" i="1" l="1"/>
  <c r="E4" i="1" l="1"/>
  <c r="F60" i="1" s="1"/>
  <c r="E53" i="1" l="1"/>
  <c r="E60" i="1" s="1"/>
</calcChain>
</file>

<file path=xl/sharedStrings.xml><?xml version="1.0" encoding="utf-8"?>
<sst xmlns="http://schemas.openxmlformats.org/spreadsheetml/2006/main" count="185" uniqueCount="123">
  <si>
    <t xml:space="preserve">dořešení majetkopr. vztahů </t>
  </si>
  <si>
    <r>
      <t xml:space="preserve">6 389 000              rozp. cena dle PD   </t>
    </r>
    <r>
      <rPr>
        <sz val="10"/>
        <rFont val="Arial"/>
        <family val="2"/>
        <charset val="238"/>
      </rPr>
      <t xml:space="preserve">                                                        (2 150 000                         realizace                   II. etapa +                                        4 239 000                  realizace                      III. etapa)                            </t>
    </r>
  </si>
  <si>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</si>
  <si>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</si>
  <si>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</si>
  <si>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</si>
  <si>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</si>
  <si>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</si>
  <si>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</si>
  <si>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</si>
  <si>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7/          2011</t>
  </si>
  <si>
    <t>OKP</t>
  </si>
  <si>
    <t>OMZ</t>
  </si>
  <si>
    <t>realizace</t>
  </si>
  <si>
    <r>
      <t>120 000</t>
    </r>
    <r>
      <rPr>
        <sz val="10"/>
        <rFont val="Arial"/>
        <family val="2"/>
        <charset val="238"/>
      </rPr>
      <t xml:space="preserve">                             PD, IČ              </t>
    </r>
    <r>
      <rPr>
        <b/>
        <sz val="10"/>
        <rFont val="Arial"/>
        <family val="2"/>
        <charset val="238"/>
      </rPr>
      <t xml:space="preserve">2 500 000  </t>
    </r>
    <r>
      <rPr>
        <sz val="10"/>
        <rFont val="Arial"/>
        <family val="2"/>
        <charset val="238"/>
      </rPr>
      <t xml:space="preserve">           realizace</t>
    </r>
  </si>
  <si>
    <t>Kvalifikovaný odhad fin. náročnosti               (v Kč)</t>
  </si>
  <si>
    <t>Kryto rozpočtem</t>
  </si>
  <si>
    <t>Pozn.</t>
  </si>
  <si>
    <t>2/                2015</t>
  </si>
  <si>
    <t>2.</t>
  </si>
  <si>
    <t>ORIA</t>
  </si>
  <si>
    <r>
      <t xml:space="preserve">10 000       </t>
    </r>
    <r>
      <rPr>
        <sz val="10"/>
        <rFont val="Arial"/>
        <family val="2"/>
        <charset val="238"/>
      </rPr>
      <t xml:space="preserve">  majetkopr. vztahy</t>
    </r>
  </si>
  <si>
    <r>
      <t xml:space="preserve">Prodloužení komunikace, ul. Filmová </t>
    </r>
    <r>
      <rPr>
        <sz val="10"/>
        <rFont val="Arial"/>
        <family val="2"/>
        <charset val="238"/>
      </rPr>
      <t xml:space="preserve">                                                              </t>
    </r>
  </si>
  <si>
    <t xml:space="preserve">FA - oprava chodníků v ul. Fabiánka II, zbývající část - na cizích pozemcích                                     </t>
  </si>
  <si>
    <t>3/                    2017</t>
  </si>
  <si>
    <t>4/                       2017</t>
  </si>
  <si>
    <t>6/                     2017</t>
  </si>
  <si>
    <t xml:space="preserve">PD, IČ  </t>
  </si>
  <si>
    <t>viz pozn.</t>
  </si>
  <si>
    <r>
      <t xml:space="preserve">82 000                        </t>
    </r>
    <r>
      <rPr>
        <sz val="10"/>
        <rFont val="Arial"/>
        <family val="2"/>
        <charset val="238"/>
      </rPr>
      <t xml:space="preserve">  PD, IČ                                cca </t>
    </r>
    <r>
      <rPr>
        <b/>
        <sz val="10"/>
        <rFont val="Arial"/>
        <family val="2"/>
        <charset val="238"/>
      </rPr>
      <t xml:space="preserve">2 000 000 </t>
    </r>
    <r>
      <rPr>
        <sz val="10"/>
        <rFont val="Arial"/>
        <family val="2"/>
        <charset val="238"/>
      </rPr>
      <t xml:space="preserve">                           realizace</t>
    </r>
  </si>
  <si>
    <t>Akce, které není možno hradit z přid. fin. prostředků (vysoké náklady, akce legislativně připravena, KMČ požaduje akci zařadit do investic SMZ)</t>
  </si>
  <si>
    <t>akce legislativně připravena, realizace není kryta</t>
  </si>
  <si>
    <r>
      <t xml:space="preserve">Opravy dětských hřišť </t>
    </r>
    <r>
      <rPr>
        <sz val="10"/>
        <rFont val="Arial"/>
        <family val="2"/>
        <charset val="238"/>
      </rPr>
      <t xml:space="preserve">(provoz a údržba DH a sportovišť)                                             </t>
    </r>
    <r>
      <rPr>
        <sz val="10"/>
        <color indexed="12"/>
        <rFont val="Arial"/>
        <family val="2"/>
        <charset val="238"/>
      </rPr>
      <t xml:space="preserve">       </t>
    </r>
    <r>
      <rPr>
        <sz val="10"/>
        <rFont val="Arial"/>
        <family val="2"/>
        <charset val="238"/>
      </rPr>
      <t xml:space="preserve">                             </t>
    </r>
    <r>
      <rPr>
        <sz val="10"/>
        <color indexed="12"/>
        <rFont val="Arial"/>
        <family val="2"/>
        <charset val="238"/>
      </rPr>
      <t xml:space="preserve">             </t>
    </r>
    <r>
      <rPr>
        <sz val="10"/>
        <rFont val="Arial"/>
        <family val="2"/>
        <charset val="238"/>
      </rPr>
      <t xml:space="preserve">   </t>
    </r>
    <r>
      <rPr>
        <b/>
        <sz val="10"/>
        <rFont val="Arial"/>
        <family val="2"/>
        <charset val="238"/>
      </rPr>
      <t xml:space="preserve">               </t>
    </r>
  </si>
  <si>
    <t>studie</t>
  </si>
  <si>
    <t xml:space="preserve">1/               2018 </t>
  </si>
  <si>
    <t>5/         2018</t>
  </si>
  <si>
    <t>1.</t>
  </si>
  <si>
    <t>3.</t>
  </si>
  <si>
    <t>OD</t>
  </si>
  <si>
    <t xml:space="preserve">FA - Rekonstrukce ulice kolem hřbitova                                                         </t>
  </si>
  <si>
    <r>
      <t xml:space="preserve">FA - Zastřešení zastávky MHD, ul. Filmová </t>
    </r>
    <r>
      <rPr>
        <sz val="10"/>
        <rFont val="Arial"/>
        <family val="2"/>
        <charset val="238"/>
      </rPr>
      <t>(provizorní zastávka)</t>
    </r>
  </si>
  <si>
    <r>
      <t xml:space="preserve">M - Rekonstrukce komunikace a vybudování odvodnění v ul. Nad Březinkou, U Majáku                                             </t>
    </r>
    <r>
      <rPr>
        <sz val="10"/>
        <color indexed="12"/>
        <rFont val="Arial"/>
        <family val="2"/>
        <charset val="238"/>
      </rPr>
      <t xml:space="preserve"> </t>
    </r>
  </si>
  <si>
    <r>
      <t xml:space="preserve">FA - Rekonstrukce přístupového chodníku k domu č. p. 251, Fabiánka I                                          </t>
    </r>
    <r>
      <rPr>
        <sz val="10"/>
        <rFont val="Arial"/>
        <family val="2"/>
        <charset val="238"/>
      </rPr>
      <t xml:space="preserve">  (pouze PD) </t>
    </r>
  </si>
  <si>
    <t xml:space="preserve">M - Využití prostoru Parku Maják </t>
  </si>
  <si>
    <r>
      <t xml:space="preserve">Opravy kanalizací:                                                                                                                                                                                                                             M - rekonstrukce/vybudování kanalizačních trubek </t>
    </r>
    <r>
      <rPr>
        <sz val="10"/>
        <rFont val="Arial"/>
        <family val="2"/>
        <charset val="238"/>
      </rPr>
      <t>odvádějících povrchovou vodu a další prodloužení -</t>
    </r>
    <r>
      <rPr>
        <b/>
        <sz val="10"/>
        <rFont val="Arial"/>
        <family val="2"/>
        <charset val="238"/>
      </rPr>
      <t xml:space="preserve"> od u. Nad Březinkou po Dolní paseky  </t>
    </r>
  </si>
  <si>
    <t>5.</t>
  </si>
  <si>
    <r>
      <t>Požadavek MČ 2011 -  2019</t>
    </r>
    <r>
      <rPr>
        <sz val="10"/>
        <rFont val="Arial"/>
        <family val="2"/>
        <charset val="238"/>
      </rPr>
      <t xml:space="preserve"> (nedokončené, neproúčtované akce) - </t>
    </r>
    <r>
      <rPr>
        <b/>
        <sz val="10"/>
        <rFont val="Arial"/>
        <family val="2"/>
        <charset val="238"/>
      </rPr>
      <t>popis požadavku</t>
    </r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</si>
  <si>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</si>
  <si>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Podpora společenských aktivit v MČ - uhrazení poplatku za pronájem KS pro aktivity mládeže s dohledem</t>
  </si>
  <si>
    <t>FA - Studie - parkování ul. Fabiánka I - II</t>
  </si>
  <si>
    <t>M - Zapuštění povrchového kanalizačního žlebu pod komunikaci, ul. Nad Březinkou pod č. p. 5106</t>
  </si>
  <si>
    <t>6.</t>
  </si>
  <si>
    <t>Priority MČ U Majáku a Filmové ateliéry 2020</t>
  </si>
  <si>
    <t>Přidělené finanční prostředky pro r. 2020:</t>
  </si>
  <si>
    <t>Nevyčerpané finanční prostředky z r. 2019:</t>
  </si>
  <si>
    <t>Celkem:</t>
  </si>
  <si>
    <r>
      <t>r. 2012:</t>
    </r>
    <r>
      <rPr>
        <sz val="8"/>
        <rFont val="Arial"/>
        <family val="2"/>
        <charset val="238"/>
      </rPr>
      <t xml:space="preserve"> 96 tis. Kč tis. Kč na IČ pro ÚR + PD a IČ pro SP; řešení majetkových vztahů, opěrná zeď, statik - cca 24 tis. Kč</t>
    </r>
  </si>
  <si>
    <r>
      <t xml:space="preserve">r. 2013: </t>
    </r>
    <r>
      <rPr>
        <sz val="8"/>
        <rFont val="Arial"/>
        <family val="2"/>
        <charset val="238"/>
      </rPr>
      <t>pokračování ve vyř. ÚR, v r. 2013 čerp. 16 tis. Kč</t>
    </r>
  </si>
  <si>
    <r>
      <t>r. 2014:</t>
    </r>
    <r>
      <rPr>
        <sz val="8"/>
        <rFont val="Arial"/>
        <family val="2"/>
        <charset val="238"/>
      </rPr>
      <t xml:space="preserve"> ÚR vyřízeno, pokračuje se ve vyřizování SP, bez čerp.</t>
    </r>
  </si>
  <si>
    <r>
      <t xml:space="preserve">r. 2016: </t>
    </r>
    <r>
      <rPr>
        <sz val="8"/>
        <rFont val="Arial"/>
        <family val="2"/>
        <charset val="238"/>
      </rPr>
      <t>dokončení PD, IČ po vyřízení SP, bez čerp.</t>
    </r>
  </si>
  <si>
    <r>
      <t xml:space="preserve">r. 2015: </t>
    </r>
    <r>
      <rPr>
        <sz val="8"/>
        <rFont val="Arial"/>
        <family val="2"/>
        <charset val="238"/>
      </rPr>
      <t>PD, IČ čerp. 10 tis. Kč</t>
    </r>
  </si>
  <si>
    <r>
      <t xml:space="preserve">r. 2011: čerp. za </t>
    </r>
    <r>
      <rPr>
        <sz val="8"/>
        <rFont val="Arial"/>
        <family val="2"/>
        <charset val="238"/>
      </rPr>
      <t>PD pro ÚR 33,6 tis. Kč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</si>
  <si>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2015 - 2018:</t>
    </r>
    <r>
      <rPr>
        <sz val="8"/>
        <rFont val="Arial"/>
        <family val="2"/>
        <charset val="238"/>
      </rPr>
      <t xml:space="preserve"> neřešeno</t>
    </r>
  </si>
  <si>
    <r>
      <t xml:space="preserve">návrh p. Pinkavy: vybudování "hlavní" zastávky MHD Film. at. vč. přístřešku (v návaznosti na dořešení maj. poměrů - pozemky)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                                                             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/>
    </r>
  </si>
  <si>
    <r>
      <t xml:space="preserve">r. 2018: </t>
    </r>
    <r>
      <rPr>
        <sz val="8"/>
        <rFont val="Arial"/>
        <family val="2"/>
        <charset val="238"/>
      </rPr>
      <t>oslovení vlastníků dotčených pozemků - nesouhlas, zatím jednání bez výsledku</t>
    </r>
  </si>
  <si>
    <r>
      <t xml:space="preserve">inf. z KMČ: </t>
    </r>
    <r>
      <rPr>
        <sz val="8"/>
        <rFont val="Arial"/>
        <family val="2"/>
        <charset val="238"/>
      </rPr>
      <t>dle domluvy na místě - z rozpočtu MČ krytí PD + IČ, čerp. , čerp. 48 tis. Kč</t>
    </r>
  </si>
  <si>
    <r>
      <t xml:space="preserve">2017 inf. ORIA: </t>
    </r>
    <r>
      <rPr>
        <sz val="8"/>
        <rFont val="Arial"/>
        <family val="2"/>
        <charset val="238"/>
      </rPr>
      <t>svolá jednání na místě samém a podle výsledků tohoto jednání zahájí práce na PD</t>
    </r>
  </si>
  <si>
    <r>
      <t xml:space="preserve">r. 2018: </t>
    </r>
    <r>
      <rPr>
        <sz val="8"/>
        <rFont val="Arial"/>
        <family val="2"/>
        <charset val="238"/>
      </rPr>
      <t>PD + IČ cca 82 000 Kč (rekonstrukce komunikace, výhybna, parkovací místa u bočního vchodu na hřbitov), bez čerp.</t>
    </r>
  </si>
  <si>
    <r>
      <t xml:space="preserve">r. 2019: </t>
    </r>
    <r>
      <rPr>
        <sz val="8"/>
        <rFont val="Arial"/>
        <family val="2"/>
        <charset val="238"/>
      </rPr>
      <t>prozatím bez zadání PD</t>
    </r>
  </si>
  <si>
    <r>
      <t>r. 2017:</t>
    </r>
    <r>
      <rPr>
        <sz val="8"/>
        <rFont val="Arial"/>
        <family val="2"/>
        <charset val="238"/>
      </rPr>
      <t xml:space="preserve"> OD navrhuje zahájit jednání s vlastníky cizích pozemků, na kterých se nacházejí zbývající chodníky potřebné k opravě, bez čerp.                                                                 </t>
    </r>
    <r>
      <rPr>
        <b/>
        <sz val="8"/>
        <rFont val="Arial"/>
        <family val="2"/>
        <charset val="238"/>
      </rPr>
      <t xml:space="preserve">   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</si>
  <si>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krytí ponechat k proúčt. PD, realizace možná v tomto roce (viz pozn. výše)   </t>
    </r>
  </si>
  <si>
    <r>
      <rPr>
        <b/>
        <sz val="8"/>
        <rFont val="Arial"/>
        <family val="2"/>
        <charset val="238"/>
      </rPr>
      <t>KMČ 2018:</t>
    </r>
    <r>
      <rPr>
        <sz val="8"/>
        <rFont val="Arial"/>
        <family val="2"/>
        <charset val="238"/>
      </rPr>
      <t xml:space="preserve"> z fin. MČ pouze PD, realizaci uhradí obyvatelé domu, v r. 2018 bez čerp.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</t>
    </r>
  </si>
  <si>
    <t>PD</t>
  </si>
  <si>
    <t>1000 2212 6121 4016 0002054000000</t>
  </si>
  <si>
    <r>
      <rPr>
        <b/>
        <sz val="10"/>
        <rFont val="Arial"/>
        <family val="2"/>
        <charset val="238"/>
      </rPr>
      <t xml:space="preserve">Provozní výdaje:      </t>
    </r>
    <r>
      <rPr>
        <b/>
        <sz val="9"/>
        <rFont val="Arial"/>
        <family val="2"/>
        <charset val="238"/>
      </rPr>
      <t xml:space="preserve">                                                                           </t>
    </r>
    <r>
      <rPr>
        <sz val="9"/>
        <rFont val="Arial"/>
        <family val="2"/>
        <charset val="238"/>
      </rPr>
      <t xml:space="preserve">      - činnost KMČ a kanceláře MČ                                                                                                                                   - provoz a údržba techn. vybavení                                                                                                                                                                                                                                      - kompenzace nákladů čl. KMČ za r. 2019                                                                                                                                                                                       </t>
    </r>
    <r>
      <rPr>
        <b/>
        <sz val="9"/>
        <rFont val="Arial"/>
        <family val="2"/>
        <charset val="238"/>
      </rPr>
      <t xml:space="preserve">                         </t>
    </r>
    <r>
      <rPr>
        <b/>
        <sz val="9"/>
        <color indexed="12"/>
        <rFont val="Arial"/>
        <family val="2"/>
        <charset val="238"/>
      </rPr>
      <t xml:space="preserve">  </t>
    </r>
  </si>
  <si>
    <t>1042 3399 5169 4016 0006146000000</t>
  </si>
  <si>
    <t>Podpora společenských aktivit v MČ (vč. organizace Dětského dne)</t>
  </si>
  <si>
    <r>
      <t xml:space="preserve">30 000                            </t>
    </r>
    <r>
      <rPr>
        <sz val="10"/>
        <rFont val="Arial"/>
        <family val="2"/>
        <charset val="238"/>
      </rPr>
      <t xml:space="preserve">  PD</t>
    </r>
  </si>
  <si>
    <t>nový ORG</t>
  </si>
  <si>
    <t>OSV/  OKP</t>
  </si>
  <si>
    <t>1800 3745 6121 4016 0003427000000</t>
  </si>
  <si>
    <t>4400 2212 6121 4016 0002456000000</t>
  </si>
  <si>
    <t>4400 3639 6121 4016 0002976000000</t>
  </si>
  <si>
    <t>4400 2212 6121 4016 0003252000000</t>
  </si>
  <si>
    <t>4400 2219 6121 4016 0003374000000</t>
  </si>
  <si>
    <t>4420 2219 5171 4016 0005542000002</t>
  </si>
  <si>
    <t>1800 3745 5137 (5169) 4016 0005549000000</t>
  </si>
  <si>
    <r>
      <rPr>
        <b/>
        <sz val="8"/>
        <rFont val="Arial"/>
        <family val="2"/>
        <charset val="238"/>
      </rPr>
      <t>r. 2020</t>
    </r>
    <r>
      <rPr>
        <sz val="8"/>
        <rFont val="Arial"/>
        <family val="2"/>
        <charset val="238"/>
      </rPr>
      <t>: zadání v r. 2021</t>
    </r>
  </si>
  <si>
    <r>
      <t xml:space="preserve">KMČ vyčleňuje </t>
    </r>
    <r>
      <rPr>
        <b/>
        <sz val="10"/>
        <rFont val="Arial"/>
        <family val="2"/>
        <charset val="238"/>
      </rPr>
      <t>17 000</t>
    </r>
  </si>
  <si>
    <r>
      <t xml:space="preserve">KMČ vyčleňuje </t>
    </r>
    <r>
      <rPr>
        <b/>
        <sz val="10"/>
        <rFont val="Arial"/>
        <family val="2"/>
        <charset val="238"/>
      </rPr>
      <t>15 000</t>
    </r>
  </si>
  <si>
    <r>
      <t xml:space="preserve">r. 2019 - 2020: </t>
    </r>
    <r>
      <rPr>
        <sz val="8"/>
        <rFont val="Arial"/>
        <family val="2"/>
        <charset val="238"/>
      </rPr>
      <t>beze změn</t>
    </r>
  </si>
  <si>
    <t>1042 6171 5493 4016 0005391000000</t>
  </si>
  <si>
    <t>kompenzace</t>
  </si>
  <si>
    <t>1042 6171 5192 4016 0006069000132</t>
  </si>
  <si>
    <t>1042 6171 5175 4016 0006069000132</t>
  </si>
  <si>
    <r>
      <t xml:space="preserve">51 000        </t>
    </r>
    <r>
      <rPr>
        <sz val="10"/>
        <rFont val="Arial"/>
        <family val="2"/>
        <charset val="238"/>
      </rPr>
      <t xml:space="preserve">studie                      </t>
    </r>
    <r>
      <rPr>
        <b/>
        <sz val="10"/>
        <rFont val="Arial"/>
        <family val="2"/>
        <charset val="238"/>
      </rPr>
      <t xml:space="preserve">183 000 </t>
    </r>
    <r>
      <rPr>
        <sz val="10"/>
        <rFont val="Arial"/>
        <family val="2"/>
        <charset val="238"/>
      </rPr>
      <t xml:space="preserve">                PD                            </t>
    </r>
    <r>
      <rPr>
        <b/>
        <sz val="10"/>
        <rFont val="Arial"/>
        <family val="2"/>
        <charset val="238"/>
      </rPr>
      <t xml:space="preserve">3 500 000  </t>
    </r>
    <r>
      <rPr>
        <sz val="10"/>
        <rFont val="Arial"/>
        <family val="2"/>
        <charset val="238"/>
      </rPr>
      <t xml:space="preserve">   realizace</t>
    </r>
  </si>
  <si>
    <t>4.</t>
  </si>
  <si>
    <r>
      <t>r. 2017:</t>
    </r>
    <r>
      <rPr>
        <sz val="8"/>
        <rFont val="Arial"/>
        <family val="2"/>
        <charset val="238"/>
      </rPr>
      <t xml:space="preserve"> návrh situačního řešení komunikace, jednání s vlastníky cizích pozemků, v případě jejich vyřešení zpracování PD + IČ (hrubý odhad realizace cca 1,5 - 2 mil. Kč), bez čerp.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b/>
        <sz val="8"/>
        <rFont val="Arial"/>
        <family val="2"/>
        <charset val="238"/>
      </rPr>
      <t xml:space="preserve">                                                                          </t>
    </r>
  </si>
  <si>
    <r>
      <t xml:space="preserve">r. 2019: </t>
    </r>
    <r>
      <rPr>
        <sz val="8"/>
        <rFont val="Arial"/>
        <family val="2"/>
        <charset val="238"/>
      </rPr>
      <t>studie, čerp. 50 820 Kč za studii</t>
    </r>
  </si>
  <si>
    <t xml:space="preserve">Stav 2020 </t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</si>
  <si>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2018:</t>
    </r>
    <r>
      <rPr>
        <sz val="8"/>
        <rFont val="Arial"/>
        <family val="2"/>
        <charset val="238"/>
      </rPr>
      <t xml:space="preserve"> zadání studie, bez čerp.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</si>
  <si>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>r. 2010</t>
    </r>
    <r>
      <rPr>
        <sz val="8"/>
        <rFont val="Arial"/>
        <family val="2"/>
        <charset val="238"/>
      </rPr>
      <t xml:space="preserve">: studie - úprava prodloužení kom. a diagnostika vozovky 65 tis. Kč                                                                  </t>
    </r>
    <r>
      <rPr>
        <b/>
        <sz val="8"/>
        <rFont val="Arial"/>
        <family val="2"/>
        <charset val="238"/>
      </rPr>
      <t xml:space="preserve"> r. 2011: </t>
    </r>
    <r>
      <rPr>
        <sz val="8"/>
        <rFont val="Arial"/>
        <family val="2"/>
        <charset val="238"/>
      </rPr>
      <t xml:space="preserve">objednávka na 90 tis. Kč až do vyřízení SP (v r. 2011 část. fakt. za PD pro ÚR 37,8 tis. Kč)                                                                                            </t>
    </r>
    <r>
      <rPr>
        <b/>
        <sz val="8"/>
        <rFont val="Arial"/>
        <family val="2"/>
        <charset val="238"/>
      </rPr>
      <t>r. 2012:</t>
    </r>
    <r>
      <rPr>
        <sz val="8"/>
        <rFont val="Arial"/>
        <family val="2"/>
        <charset val="238"/>
      </rPr>
      <t xml:space="preserve"> IČ a PD - III. etapa, při rozdělení ulice Filmové na několik etap vypadlo nedopatřením  zpracování PD a vyřiz. povolení pro II. etapu                                                                                                                                                               r. </t>
    </r>
    <r>
      <rPr>
        <b/>
        <sz val="8"/>
        <rFont val="Arial"/>
        <family val="2"/>
        <charset val="238"/>
      </rPr>
      <t xml:space="preserve">2013: </t>
    </r>
    <r>
      <rPr>
        <sz val="8"/>
        <rFont val="Arial"/>
        <family val="2"/>
        <charset val="238"/>
      </rPr>
      <t xml:space="preserve">řešení pozemků, pokračování ve vyřizování ÚR a SP, čerp. 30 tis. Kč  za PD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r. 2014: </t>
    </r>
    <r>
      <rPr>
        <sz val="8"/>
        <rFont val="Arial"/>
        <family val="2"/>
        <charset val="238"/>
      </rPr>
      <t>pravomocné SP,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čerp. 73 tis. Kč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r. 2015 - 2020: </t>
    </r>
    <r>
      <rPr>
        <sz val="8"/>
        <rFont val="Arial"/>
        <family val="2"/>
        <charset val="238"/>
      </rPr>
      <t xml:space="preserve">akce není rozp. kryta, žádost o zařaz. do plánu investic SMZ     </t>
    </r>
    <r>
      <rPr>
        <b/>
        <sz val="8"/>
        <rFont val="Arial"/>
        <family val="2"/>
        <charset val="238"/>
      </rPr>
      <t xml:space="preserve">                                                          na jednání s komp. členem RMZ za oblast dopravy v 9/2019 stanoveno jako prioritní akce MČ, u které je předpokladem dofinancování z rozpočtu SMZ</t>
    </r>
  </si>
  <si>
    <r>
      <t xml:space="preserve">r. 2018 - 2019: </t>
    </r>
    <r>
      <rPr>
        <sz val="8"/>
        <rFont val="Arial"/>
        <family val="2"/>
        <charset val="238"/>
      </rPr>
      <t>řešení majetkoprávních vztahů, krytí ponechat, OD 9/2020: OD prověří korespondenci se SBD Budovatel</t>
    </r>
  </si>
  <si>
    <r>
      <rPr>
        <b/>
        <sz val="8"/>
        <rFont val="Arial"/>
        <family val="2"/>
        <charset val="238"/>
      </rPr>
      <t>r. 2019 - 2020:</t>
    </r>
    <r>
      <rPr>
        <sz val="8"/>
        <rFont val="Arial"/>
        <family val="2"/>
        <charset val="238"/>
      </rPr>
      <t xml:space="preserve"> realizace až v návaznosti po rekonstrukci ulice Filmová (v r. 2020 rek. ul. Filmová není kryta), OD 9/2020: po dohodě s p. Pinkavou tuto prioritu odstranit, fin. prostředky přesunout do rezervy</t>
    </r>
  </si>
  <si>
    <r>
      <t xml:space="preserve">Investice MČ </t>
    </r>
    <r>
      <rPr>
        <sz val="10"/>
        <rFont val="Arial"/>
        <family val="2"/>
        <charset val="238"/>
      </rPr>
      <t>("rezerva")</t>
    </r>
    <r>
      <rPr>
        <sz val="10"/>
        <color indexed="9"/>
        <rFont val="Arial"/>
        <family val="2"/>
        <charset val="238"/>
      </rPr>
      <t>1000 2212 6121 4016 0002054000000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</si>
  <si>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</rPr>
      <t xml:space="preserve">RO </t>
    </r>
    <r>
      <rPr>
        <sz val="8"/>
        <rFont val="Arial"/>
        <family val="2"/>
      </rPr>
      <t>- rozpočtové opatření,</t>
    </r>
    <r>
      <rPr>
        <b/>
        <sz val="8"/>
        <rFont val="Arial"/>
        <family val="2"/>
      </rPr>
      <t xml:space="preserve"> MK</t>
    </r>
    <r>
      <rPr>
        <sz val="8"/>
        <rFont val="Arial"/>
        <family val="2"/>
      </rPr>
      <t xml:space="preserve"> - místní komunikace,</t>
    </r>
    <r>
      <rPr>
        <b/>
        <sz val="8"/>
        <rFont val="Arial"/>
        <family val="2"/>
      </rPr>
      <t xml:space="preserve"> TD</t>
    </r>
    <r>
      <rPr>
        <sz val="8"/>
        <rFont val="Arial"/>
        <family val="2"/>
      </rPr>
      <t xml:space="preserve"> - technický dozor, </t>
    </r>
    <r>
      <rPr>
        <b/>
        <sz val="8"/>
        <rFont val="Arial"/>
        <family val="2"/>
      </rPr>
      <t>AD</t>
    </r>
    <r>
      <rPr>
        <sz val="8"/>
        <rFont val="Arial"/>
        <family val="2"/>
      </rPr>
      <t xml:space="preserve"> - autorský dozor; </t>
    </r>
    <r>
      <rPr>
        <b/>
        <sz val="8"/>
        <rFont val="Arial"/>
        <family val="2"/>
        <charset val="238"/>
      </rPr>
      <t>MČ</t>
    </r>
    <r>
      <rPr>
        <sz val="8"/>
        <rFont val="Arial"/>
        <family val="2"/>
      </rPr>
      <t xml:space="preserve"> - místní část</t>
    </r>
  </si>
  <si>
    <t xml:space="preserve"> 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</si>
  <si>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PD nebyla zadána, zadat v r. 2020, dokrýt do výše 30 000 Kč, OD 9/2020: p. Pinkava prověří oprávněnost tohoto požadavku, 11/2020: KMČ potvrzuje zrealizovat</t>
    </r>
  </si>
  <si>
    <r>
      <t xml:space="preserve">r. 2020: </t>
    </r>
    <r>
      <rPr>
        <sz val="8"/>
        <rFont val="Arial"/>
        <family val="2"/>
        <charset val="238"/>
      </rPr>
      <t>zadání PD k SP a realizaci dle nabídky p. Divily z 12/2019 cca 183 000 Kč, realizace 2/3 fin. prostředků KMČ, 1/3 SMZ, v 6/2020 proběhne prac. schůzka za účasti projektanta, OMZ a KMČ, OMZ 9/2020: PD zpracována, SP ve vyřizování, 12/2020: na SÚ předáno koord. závazné stanovisko pro stavbu</t>
    </r>
  </si>
  <si>
    <r>
      <t xml:space="preserve">Kryto rozpočtem k 31.12.2020                  </t>
    </r>
    <r>
      <rPr>
        <b/>
        <sz val="9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            (v Kč)</t>
    </r>
  </si>
  <si>
    <t>Čerpání           k 31.12.2020                          (v Kč)</t>
  </si>
  <si>
    <t>Kryto rozpočtem k 31.12.2020</t>
  </si>
  <si>
    <t>Čerpání k 31.12.2020</t>
  </si>
  <si>
    <r>
      <rPr>
        <b/>
        <sz val="10"/>
        <rFont val="Arial"/>
        <family val="2"/>
        <charset val="238"/>
      </rPr>
      <t>Převod do r. 2021:</t>
    </r>
    <r>
      <rPr>
        <sz val="10"/>
        <rFont val="Arial"/>
        <family val="2"/>
        <charset val="238"/>
      </rPr>
      <t xml:space="preserve"> 3 095 000 Kč</t>
    </r>
  </si>
  <si>
    <t xml:space="preserve">Čerpání: občerstvení Tříkrálová sbírka 569 Kč, občerstvení pouť "K Boží muce sv. rodiny" 1 492 Kč </t>
  </si>
  <si>
    <t>Čerpání: poskytnuté náhrady 5 000 Kč, servis křovinořezu 1 088,61 Kč, oprava sněhových fréz 1 593,4 Kč</t>
  </si>
  <si>
    <r>
      <t xml:space="preserve">r. 2017 - 2020: </t>
    </r>
    <r>
      <rPr>
        <sz val="8"/>
        <rFont val="Arial"/>
        <family val="2"/>
        <charset val="238"/>
      </rPr>
      <t xml:space="preserve">řešení majetkoprávních poměrů, krytí ponechat, čerp. za PD pro SP a IČ, ukončení v rozpracovanosti (nepodařilo se zajistit smlouvu o právu provést stavbu s vlastn. p. č. 7335 k. ú. Zlín), OD 9/2020: po dohodě s předsedou KMČ tuto prioritu stornovat, fakturace za dílčí rozpracovanost pozastavení a ukončení zakázky 87 120 Kč </t>
    </r>
  </si>
  <si>
    <t>akce zrušena</t>
  </si>
  <si>
    <r>
      <t xml:space="preserve">r. 2020: </t>
    </r>
    <r>
      <rPr>
        <sz val="8"/>
        <rFont val="Arial"/>
        <family val="2"/>
        <charset val="238"/>
      </rPr>
      <t>zadání PD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</si>
  <si>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zadat zpracování studie, OD 9/2020:OD prověří na OMZ reálnost navržených míst pro parkování, OD 11/2020: od OMZ obdrženo vyjádření</t>
    </r>
  </si>
  <si>
    <t>viz poznámka</t>
  </si>
  <si>
    <t>KMČ: 2 hodiny v pátek, tj. 5 180 Kč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</si>
  <si>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čerpáno 2 043,90 Kč za el. energii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</si>
</sst>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0_ ;[Red]\-#,##0.00\ "/>
    <numFmt numFmtId="166" formatCode="#,##0_ ;[Red]\-#,##0\ "/>
  </numFmts>
  <fonts count="2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8"/>
      <name val="Arial"/>
      <family val="2"/>
      <charset val="238"/>
    </font>
    <font>
      <b/>
      <u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4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/>
    <xf numFmtId="0" fontId="6" fillId="3" borderId="5" xfId="0" applyFont="1" applyFill="1" applyBorder="1" applyAlignment="1">
      <alignment wrapText="1"/>
    </xf>
    <xf numFmtId="0" fontId="5" fillId="3" borderId="5" xfId="0" applyFont="1" applyFill="1" applyBorder="1" applyAlignment="1"/>
    <xf numFmtId="0" fontId="2" fillId="3" borderId="5" xfId="0" applyFont="1" applyFill="1" applyBorder="1"/>
    <xf numFmtId="0" fontId="0" fillId="3" borderId="5" xfId="0" applyFill="1" applyBorder="1"/>
    <xf numFmtId="0" fontId="8" fillId="3" borderId="6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0" fillId="3" borderId="0" xfId="0" applyFill="1" applyBorder="1"/>
    <xf numFmtId="0" fontId="2" fillId="3" borderId="7" xfId="0" applyFont="1" applyFill="1" applyBorder="1" applyAlignment="1"/>
    <xf numFmtId="0" fontId="6" fillId="3" borderId="8" xfId="0" applyFont="1" applyFill="1" applyBorder="1" applyAlignment="1">
      <alignment wrapText="1"/>
    </xf>
    <xf numFmtId="0" fontId="5" fillId="3" borderId="8" xfId="0" applyFont="1" applyFill="1" applyBorder="1" applyAlignment="1"/>
    <xf numFmtId="0" fontId="0" fillId="3" borderId="8" xfId="0" applyFill="1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vertical="center" wrapText="1"/>
    </xf>
    <xf numFmtId="0" fontId="3" fillId="0" borderId="0" xfId="0" applyFont="1" applyFill="1"/>
    <xf numFmtId="3" fontId="1" fillId="3" borderId="14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3" fontId="16" fillId="2" borderId="21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0" fontId="0" fillId="3" borderId="24" xfId="0" applyFont="1" applyFill="1" applyBorder="1"/>
    <xf numFmtId="0" fontId="0" fillId="3" borderId="25" xfId="0" applyFont="1" applyFill="1" applyBorder="1"/>
    <xf numFmtId="0" fontId="0" fillId="3" borderId="26" xfId="0" applyFont="1" applyFill="1" applyBorder="1"/>
    <xf numFmtId="0" fontId="0" fillId="0" borderId="0" xfId="0" applyFont="1"/>
    <xf numFmtId="3" fontId="1" fillId="2" borderId="27" xfId="0" applyNumberFormat="1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vertical="center" wrapText="1"/>
    </xf>
    <xf numFmtId="3" fontId="3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3" fontId="0" fillId="2" borderId="27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horizontal="center" vertical="center"/>
    </xf>
    <xf numFmtId="3" fontId="1" fillId="2" borderId="34" xfId="0" applyNumberFormat="1" applyFont="1" applyFill="1" applyBorder="1" applyAlignment="1">
      <alignment horizontal="center" vertical="center" wrapText="1"/>
    </xf>
    <xf numFmtId="4" fontId="1" fillId="2" borderId="34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left" vertical="center" wrapText="1"/>
    </xf>
    <xf numFmtId="3" fontId="0" fillId="2" borderId="34" xfId="0" applyNumberFormat="1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3" fontId="1" fillId="0" borderId="34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horizontal="left" vertical="center" wrapText="1"/>
    </xf>
    <xf numFmtId="165" fontId="19" fillId="2" borderId="3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165" fontId="19" fillId="2" borderId="27" xfId="0" applyNumberFormat="1" applyFont="1" applyFill="1" applyBorder="1" applyAlignment="1">
      <alignment horizontal="center" vertical="center" wrapText="1"/>
    </xf>
    <xf numFmtId="166" fontId="19" fillId="2" borderId="27" xfId="0" applyNumberFormat="1" applyFont="1" applyFill="1" applyBorder="1" applyAlignment="1">
      <alignment horizontal="center" vertical="center" wrapText="1"/>
    </xf>
    <xf numFmtId="166" fontId="19" fillId="0" borderId="3" xfId="0" applyNumberFormat="1" applyFont="1" applyFill="1" applyBorder="1" applyAlignment="1">
      <alignment horizontal="center" vertical="center" wrapText="1"/>
    </xf>
    <xf numFmtId="166" fontId="19" fillId="2" borderId="3" xfId="0" applyNumberFormat="1" applyFont="1" applyFill="1" applyBorder="1" applyAlignment="1">
      <alignment horizontal="center" vertical="center" wrapText="1"/>
    </xf>
    <xf numFmtId="49" fontId="0" fillId="2" borderId="27" xfId="0" applyNumberFormat="1" applyFont="1" applyFill="1" applyBorder="1" applyAlignment="1">
      <alignment horizontal="left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0" fillId="5" borderId="34" xfId="0" applyNumberFormat="1" applyFont="1" applyFill="1" applyBorder="1" applyAlignment="1">
      <alignment horizontal="center" vertical="center" wrapText="1"/>
    </xf>
    <xf numFmtId="3" fontId="0" fillId="5" borderId="3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3" fontId="0" fillId="5" borderId="30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vertical="center" wrapText="1"/>
    </xf>
    <xf numFmtId="0" fontId="21" fillId="2" borderId="28" xfId="0" applyFont="1" applyFill="1" applyBorder="1" applyAlignment="1">
      <alignment vertical="center" wrapText="1"/>
    </xf>
    <xf numFmtId="166" fontId="19" fillId="2" borderId="30" xfId="0" applyNumberFormat="1" applyFont="1" applyFill="1" applyBorder="1" applyAlignment="1">
      <alignment horizontal="center" vertical="center" wrapText="1"/>
    </xf>
    <xf numFmtId="49" fontId="0" fillId="2" borderId="30" xfId="0" applyNumberFormat="1" applyFont="1" applyFill="1" applyBorder="1" applyAlignment="1">
      <alignment horizontal="left" vertical="center" wrapText="1"/>
    </xf>
    <xf numFmtId="0" fontId="0" fillId="3" borderId="23" xfId="0" applyFont="1" applyFill="1" applyBorder="1" applyAlignment="1">
      <alignment horizontal="left" vertical="center" wrapText="1"/>
    </xf>
    <xf numFmtId="3" fontId="1" fillId="2" borderId="34" xfId="0" applyNumberFormat="1" applyFont="1" applyFill="1" applyBorder="1" applyAlignment="1">
      <alignment horizontal="center" vertical="center" wrapText="1"/>
    </xf>
    <xf numFmtId="3" fontId="1" fillId="2" borderId="34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2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164" fontId="2" fillId="3" borderId="0" xfId="0" applyNumberFormat="1" applyFont="1" applyFill="1" applyBorder="1" applyAlignment="1"/>
    <xf numFmtId="164" fontId="0" fillId="0" borderId="0" xfId="0" applyNumberFormat="1" applyAlignment="1"/>
    <xf numFmtId="4" fontId="1" fillId="2" borderId="34" xfId="0" applyNumberFormat="1" applyFont="1" applyFill="1" applyBorder="1" applyAlignment="1">
      <alignment horizontal="center" vertical="center" wrapText="1"/>
    </xf>
    <xf numFmtId="4" fontId="1" fillId="0" borderId="34" xfId="0" applyNumberFormat="1" applyFont="1" applyFill="1" applyBorder="1" applyAlignment="1">
      <alignment horizontal="center" vertical="center" wrapText="1"/>
    </xf>
    <xf numFmtId="3" fontId="1" fillId="0" borderId="34" xfId="0" applyNumberFormat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3" fontId="0" fillId="2" borderId="34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0" borderId="34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" fontId="14" fillId="2" borderId="34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 wrapText="1"/>
    </xf>
    <xf numFmtId="0" fontId="0" fillId="0" borderId="3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zoomScaleNormal="100" workbookViewId="0">
      <selection activeCell="A57" sqref="A57:XFD57"/>
    </sheetView>
  </sheetViews>
  <sheetFormatPr defaultRowHeight="12.75" x14ac:dyDescent="0.2"/>
  <cols>
    <col min="1" max="1" width="5" style="1" customWidth="1"/>
    <col min="2" max="2" width="35" style="1" customWidth="1"/>
    <col min="3" max="3" width="8.5703125" customWidth="1"/>
    <col min="4" max="4" width="13" style="1" customWidth="1"/>
    <col min="5" max="5" width="10.85546875" customWidth="1"/>
    <col min="6" max="6" width="11.7109375" bestFit="1" customWidth="1"/>
    <col min="7" max="7" width="11" customWidth="1"/>
    <col min="8" max="8" width="44.7109375" style="63" customWidth="1"/>
  </cols>
  <sheetData>
    <row r="1" spans="1:9" s="3" customFormat="1" ht="26.25" customHeight="1" x14ac:dyDescent="0.35">
      <c r="A1" s="6" t="s">
        <v>52</v>
      </c>
      <c r="B1" s="7"/>
      <c r="C1" s="8"/>
      <c r="D1" s="8"/>
      <c r="E1" s="9"/>
      <c r="F1" s="10"/>
      <c r="G1" s="10"/>
      <c r="H1" s="60"/>
    </row>
    <row r="2" spans="1:9" s="3" customFormat="1" ht="20.25" customHeight="1" x14ac:dyDescent="0.25">
      <c r="A2" s="11" t="s">
        <v>53</v>
      </c>
      <c r="B2" s="12"/>
      <c r="C2" s="13"/>
      <c r="D2" s="13"/>
      <c r="E2" s="131">
        <v>1053000</v>
      </c>
      <c r="F2" s="132"/>
      <c r="G2" s="14"/>
      <c r="H2" s="61"/>
    </row>
    <row r="3" spans="1:9" s="3" customFormat="1" ht="20.25" customHeight="1" x14ac:dyDescent="0.25">
      <c r="A3" s="11" t="s">
        <v>54</v>
      </c>
      <c r="B3" s="12"/>
      <c r="C3" s="13"/>
      <c r="D3" s="13"/>
      <c r="E3" s="131">
        <v>2328000</v>
      </c>
      <c r="F3" s="132"/>
      <c r="G3" s="14"/>
      <c r="H3" s="61"/>
    </row>
    <row r="4" spans="1:9" s="3" customFormat="1" ht="20.25" customHeight="1" x14ac:dyDescent="0.3">
      <c r="A4" s="15" t="s">
        <v>55</v>
      </c>
      <c r="B4" s="16"/>
      <c r="C4" s="17"/>
      <c r="D4" s="17"/>
      <c r="E4" s="131">
        <f>SUM(E2:F3)</f>
        <v>3381000</v>
      </c>
      <c r="F4" s="132"/>
      <c r="G4" s="18"/>
      <c r="H4" s="62"/>
    </row>
    <row r="5" spans="1:9" s="3" customFormat="1" ht="66" customHeight="1" thickBot="1" x14ac:dyDescent="0.25">
      <c r="A5" s="37" t="s">
        <v>3</v>
      </c>
      <c r="B5" s="38" t="s">
        <v>46</v>
      </c>
      <c r="C5" s="36" t="s">
        <v>2</v>
      </c>
      <c r="D5" s="19" t="s">
        <v>5</v>
      </c>
      <c r="E5" s="19" t="s">
        <v>109</v>
      </c>
      <c r="F5" s="19" t="s">
        <v>110</v>
      </c>
      <c r="G5" s="19" t="s">
        <v>99</v>
      </c>
      <c r="H5" s="20" t="s">
        <v>4</v>
      </c>
    </row>
    <row r="6" spans="1:9" ht="23.25" thickTop="1" x14ac:dyDescent="0.2">
      <c r="A6" s="151" t="s">
        <v>35</v>
      </c>
      <c r="B6" s="156" t="s">
        <v>43</v>
      </c>
      <c r="C6" s="152" t="s">
        <v>12</v>
      </c>
      <c r="D6" s="125" t="s">
        <v>95</v>
      </c>
      <c r="E6" s="125">
        <v>183000</v>
      </c>
      <c r="F6" s="133">
        <v>182389.35</v>
      </c>
      <c r="G6" s="137" t="s">
        <v>72</v>
      </c>
      <c r="H6" s="79" t="s">
        <v>100</v>
      </c>
    </row>
    <row r="7" spans="1:9" x14ac:dyDescent="0.2">
      <c r="A7" s="139"/>
      <c r="B7" s="157"/>
      <c r="C7" s="144"/>
      <c r="D7" s="126"/>
      <c r="E7" s="126"/>
      <c r="F7" s="126"/>
      <c r="G7" s="126"/>
      <c r="H7" s="80" t="s">
        <v>98</v>
      </c>
    </row>
    <row r="8" spans="1:9" ht="67.5" x14ac:dyDescent="0.2">
      <c r="A8" s="139"/>
      <c r="B8" s="157"/>
      <c r="C8" s="144"/>
      <c r="D8" s="126"/>
      <c r="E8" s="126"/>
      <c r="F8" s="126"/>
      <c r="G8" s="126"/>
      <c r="H8" s="80" t="s">
        <v>108</v>
      </c>
    </row>
    <row r="9" spans="1:9" hidden="1" x14ac:dyDescent="0.2">
      <c r="A9" s="139"/>
      <c r="B9" s="103" t="s">
        <v>80</v>
      </c>
      <c r="C9" s="71"/>
      <c r="D9" s="64"/>
      <c r="E9" s="108"/>
      <c r="F9" s="107"/>
      <c r="G9" s="77"/>
      <c r="H9" s="78"/>
    </row>
    <row r="10" spans="1:9" s="3" customFormat="1" x14ac:dyDescent="0.2">
      <c r="A10" s="151" t="s">
        <v>10</v>
      </c>
      <c r="B10" s="147" t="s">
        <v>41</v>
      </c>
      <c r="C10" s="152" t="s">
        <v>38</v>
      </c>
      <c r="D10" s="125" t="s">
        <v>14</v>
      </c>
      <c r="E10" s="125">
        <v>94000</v>
      </c>
      <c r="F10" s="133">
        <v>87120</v>
      </c>
      <c r="G10" s="137" t="s">
        <v>117</v>
      </c>
      <c r="H10" s="83" t="s">
        <v>61</v>
      </c>
      <c r="I10" s="32"/>
    </row>
    <row r="11" spans="1:9" s="3" customFormat="1" ht="22.5" x14ac:dyDescent="0.2">
      <c r="A11" s="139"/>
      <c r="B11" s="142"/>
      <c r="C11" s="144"/>
      <c r="D11" s="126"/>
      <c r="E11" s="126"/>
      <c r="F11" s="126"/>
      <c r="G11" s="126"/>
      <c r="H11" s="76" t="s">
        <v>56</v>
      </c>
      <c r="I11" s="32"/>
    </row>
    <row r="12" spans="1:9" s="3" customFormat="1" x14ac:dyDescent="0.2">
      <c r="A12" s="139"/>
      <c r="B12" s="142"/>
      <c r="C12" s="144"/>
      <c r="D12" s="126"/>
      <c r="E12" s="126"/>
      <c r="F12" s="126"/>
      <c r="G12" s="126"/>
      <c r="H12" s="76" t="s">
        <v>57</v>
      </c>
      <c r="I12" s="32"/>
    </row>
    <row r="13" spans="1:9" s="3" customFormat="1" ht="22.5" x14ac:dyDescent="0.2">
      <c r="A13" s="139"/>
      <c r="B13" s="142"/>
      <c r="C13" s="144"/>
      <c r="D13" s="126"/>
      <c r="E13" s="126"/>
      <c r="F13" s="126"/>
      <c r="G13" s="126"/>
      <c r="H13" s="76" t="s">
        <v>58</v>
      </c>
      <c r="I13" s="32"/>
    </row>
    <row r="14" spans="1:9" s="3" customFormat="1" x14ac:dyDescent="0.2">
      <c r="A14" s="139"/>
      <c r="B14" s="142"/>
      <c r="C14" s="144"/>
      <c r="D14" s="126"/>
      <c r="E14" s="126"/>
      <c r="F14" s="126"/>
      <c r="G14" s="126"/>
      <c r="H14" s="76" t="s">
        <v>60</v>
      </c>
      <c r="I14" s="32"/>
    </row>
    <row r="15" spans="1:9" s="3" customFormat="1" x14ac:dyDescent="0.2">
      <c r="A15" s="139"/>
      <c r="B15" s="142"/>
      <c r="C15" s="144"/>
      <c r="D15" s="126"/>
      <c r="E15" s="126"/>
      <c r="F15" s="126"/>
      <c r="G15" s="126"/>
      <c r="H15" s="76" t="s">
        <v>59</v>
      </c>
      <c r="I15" s="32"/>
    </row>
    <row r="16" spans="1:9" s="3" customFormat="1" ht="78.75" x14ac:dyDescent="0.2">
      <c r="A16" s="139"/>
      <c r="B16" s="142"/>
      <c r="C16" s="144"/>
      <c r="D16" s="126"/>
      <c r="E16" s="126"/>
      <c r="F16" s="126"/>
      <c r="G16" s="126"/>
      <c r="H16" s="76" t="s">
        <v>116</v>
      </c>
      <c r="I16" s="32"/>
    </row>
    <row r="17" spans="1:9" s="3" customFormat="1" hidden="1" x14ac:dyDescent="0.2">
      <c r="A17" s="140"/>
      <c r="B17" s="101" t="s">
        <v>81</v>
      </c>
      <c r="C17" s="5"/>
      <c r="D17" s="30"/>
      <c r="E17" s="110"/>
      <c r="F17" s="105"/>
      <c r="G17" s="33"/>
      <c r="H17" s="35"/>
      <c r="I17" s="32"/>
    </row>
    <row r="18" spans="1:9" ht="33.75" x14ac:dyDescent="0.2">
      <c r="A18" s="138" t="s">
        <v>18</v>
      </c>
      <c r="B18" s="141" t="s">
        <v>40</v>
      </c>
      <c r="C18" s="143" t="s">
        <v>38</v>
      </c>
      <c r="D18" s="135">
        <v>150000</v>
      </c>
      <c r="E18" s="135">
        <v>150000</v>
      </c>
      <c r="F18" s="134">
        <v>0</v>
      </c>
      <c r="G18" s="145" t="s">
        <v>117</v>
      </c>
      <c r="H18" s="81" t="s">
        <v>63</v>
      </c>
    </row>
    <row r="19" spans="1:9" x14ac:dyDescent="0.2">
      <c r="A19" s="139"/>
      <c r="B19" s="142"/>
      <c r="C19" s="144"/>
      <c r="D19" s="126"/>
      <c r="E19" s="126"/>
      <c r="F19" s="126"/>
      <c r="G19" s="126"/>
      <c r="H19" s="82" t="s">
        <v>62</v>
      </c>
    </row>
    <row r="20" spans="1:9" ht="45" x14ac:dyDescent="0.2">
      <c r="A20" s="139"/>
      <c r="B20" s="142"/>
      <c r="C20" s="144"/>
      <c r="D20" s="126"/>
      <c r="E20" s="126"/>
      <c r="F20" s="126"/>
      <c r="G20" s="126"/>
      <c r="H20" s="82" t="s">
        <v>103</v>
      </c>
    </row>
    <row r="21" spans="1:9" hidden="1" x14ac:dyDescent="0.2">
      <c r="A21" s="140"/>
      <c r="B21" s="104" t="s">
        <v>82</v>
      </c>
      <c r="C21" s="39"/>
      <c r="D21" s="41"/>
      <c r="E21" s="109"/>
      <c r="F21" s="106"/>
      <c r="G21" s="58"/>
      <c r="H21" s="48"/>
    </row>
    <row r="22" spans="1:9" ht="22.5" x14ac:dyDescent="0.2">
      <c r="A22" s="138" t="s">
        <v>24</v>
      </c>
      <c r="B22" s="147" t="s">
        <v>44</v>
      </c>
      <c r="C22" s="149" t="s">
        <v>20</v>
      </c>
      <c r="D22" s="150" t="s">
        <v>28</v>
      </c>
      <c r="E22" s="135">
        <v>0</v>
      </c>
      <c r="F22" s="134">
        <v>0</v>
      </c>
      <c r="G22" s="136" t="s">
        <v>28</v>
      </c>
      <c r="H22" s="84" t="s">
        <v>66</v>
      </c>
    </row>
    <row r="23" spans="1:9" ht="22.5" x14ac:dyDescent="0.2">
      <c r="A23" s="146"/>
      <c r="B23" s="148"/>
      <c r="C23" s="126"/>
      <c r="D23" s="126"/>
      <c r="E23" s="126"/>
      <c r="F23" s="126"/>
      <c r="G23" s="126"/>
      <c r="H23" s="85" t="s">
        <v>65</v>
      </c>
    </row>
    <row r="24" spans="1:9" ht="22.5" x14ac:dyDescent="0.2">
      <c r="A24" s="146"/>
      <c r="B24" s="148"/>
      <c r="C24" s="126"/>
      <c r="D24" s="126"/>
      <c r="E24" s="126"/>
      <c r="F24" s="126"/>
      <c r="G24" s="126"/>
      <c r="H24" s="85" t="s">
        <v>64</v>
      </c>
    </row>
    <row r="25" spans="1:9" x14ac:dyDescent="0.2">
      <c r="A25" s="139"/>
      <c r="B25" s="142"/>
      <c r="C25" s="126"/>
      <c r="D25" s="126"/>
      <c r="E25" s="126"/>
      <c r="F25" s="126"/>
      <c r="G25" s="126"/>
      <c r="H25" s="85" t="s">
        <v>90</v>
      </c>
    </row>
    <row r="26" spans="1:9" hidden="1" x14ac:dyDescent="0.2">
      <c r="A26" s="140"/>
      <c r="B26" s="101" t="s">
        <v>78</v>
      </c>
      <c r="C26" s="40"/>
      <c r="D26" s="33"/>
      <c r="E26" s="109"/>
      <c r="F26" s="106"/>
      <c r="G26" s="42"/>
      <c r="H26" s="43"/>
    </row>
    <row r="27" spans="1:9" ht="45" x14ac:dyDescent="0.2">
      <c r="A27" s="138" t="s">
        <v>25</v>
      </c>
      <c r="B27" s="147" t="s">
        <v>39</v>
      </c>
      <c r="C27" s="143" t="s">
        <v>38</v>
      </c>
      <c r="D27" s="125" t="s">
        <v>29</v>
      </c>
      <c r="E27" s="135">
        <v>100000</v>
      </c>
      <c r="F27" s="134">
        <v>0</v>
      </c>
      <c r="G27" s="155" t="s">
        <v>27</v>
      </c>
      <c r="H27" s="84" t="s">
        <v>97</v>
      </c>
    </row>
    <row r="28" spans="1:9" ht="33.75" x14ac:dyDescent="0.2">
      <c r="A28" s="139"/>
      <c r="B28" s="142"/>
      <c r="C28" s="144"/>
      <c r="D28" s="126"/>
      <c r="E28" s="126"/>
      <c r="F28" s="126"/>
      <c r="G28" s="126"/>
      <c r="H28" s="85" t="s">
        <v>67</v>
      </c>
    </row>
    <row r="29" spans="1:9" x14ac:dyDescent="0.2">
      <c r="A29" s="139"/>
      <c r="B29" s="142"/>
      <c r="C29" s="144"/>
      <c r="D29" s="126"/>
      <c r="E29" s="126"/>
      <c r="F29" s="126"/>
      <c r="G29" s="126"/>
      <c r="H29" s="85" t="s">
        <v>68</v>
      </c>
    </row>
    <row r="30" spans="1:9" x14ac:dyDescent="0.2">
      <c r="A30" s="139"/>
      <c r="B30" s="142"/>
      <c r="C30" s="144"/>
      <c r="D30" s="126"/>
      <c r="E30" s="126"/>
      <c r="F30" s="126"/>
      <c r="G30" s="126"/>
      <c r="H30" s="85" t="s">
        <v>118</v>
      </c>
    </row>
    <row r="31" spans="1:9" hidden="1" x14ac:dyDescent="0.2">
      <c r="A31" s="140"/>
      <c r="B31" s="101" t="s">
        <v>83</v>
      </c>
      <c r="C31" s="39"/>
      <c r="D31" s="30"/>
      <c r="E31" s="109"/>
      <c r="F31" s="106"/>
      <c r="G31" s="42"/>
      <c r="H31" s="43"/>
    </row>
    <row r="32" spans="1:9" ht="33.75" x14ac:dyDescent="0.2">
      <c r="A32" s="151" t="s">
        <v>26</v>
      </c>
      <c r="B32" s="147" t="s">
        <v>23</v>
      </c>
      <c r="C32" s="143" t="s">
        <v>38</v>
      </c>
      <c r="D32" s="125" t="s">
        <v>21</v>
      </c>
      <c r="E32" s="135">
        <v>10000</v>
      </c>
      <c r="F32" s="133">
        <v>0</v>
      </c>
      <c r="G32" s="150" t="s">
        <v>0</v>
      </c>
      <c r="H32" s="83" t="s">
        <v>69</v>
      </c>
    </row>
    <row r="33" spans="1:8" ht="33.75" x14ac:dyDescent="0.2">
      <c r="A33" s="139"/>
      <c r="B33" s="142"/>
      <c r="C33" s="144"/>
      <c r="D33" s="126"/>
      <c r="E33" s="126"/>
      <c r="F33" s="126"/>
      <c r="G33" s="126"/>
      <c r="H33" s="76" t="s">
        <v>102</v>
      </c>
    </row>
    <row r="34" spans="1:8" hidden="1" x14ac:dyDescent="0.2">
      <c r="A34" s="140"/>
      <c r="B34" s="101" t="s">
        <v>85</v>
      </c>
      <c r="C34" s="39"/>
      <c r="D34" s="30"/>
      <c r="E34" s="109"/>
      <c r="F34" s="105"/>
      <c r="G34" s="33"/>
      <c r="H34" s="35"/>
    </row>
    <row r="35" spans="1:8" ht="22.5" x14ac:dyDescent="0.2">
      <c r="A35" s="138" t="s">
        <v>34</v>
      </c>
      <c r="B35" s="141" t="s">
        <v>42</v>
      </c>
      <c r="C35" s="143" t="s">
        <v>38</v>
      </c>
      <c r="D35" s="149" t="s">
        <v>77</v>
      </c>
      <c r="E35" s="135">
        <v>30000</v>
      </c>
      <c r="F35" s="134">
        <v>0</v>
      </c>
      <c r="G35" s="155" t="s">
        <v>72</v>
      </c>
      <c r="H35" s="81" t="s">
        <v>71</v>
      </c>
    </row>
    <row r="36" spans="1:8" ht="22.5" x14ac:dyDescent="0.2">
      <c r="A36" s="139"/>
      <c r="B36" s="142"/>
      <c r="C36" s="144"/>
      <c r="D36" s="126"/>
      <c r="E36" s="126"/>
      <c r="F36" s="126"/>
      <c r="G36" s="126"/>
      <c r="H36" s="82" t="s">
        <v>70</v>
      </c>
    </row>
    <row r="37" spans="1:8" ht="33.75" x14ac:dyDescent="0.2">
      <c r="A37" s="139"/>
      <c r="B37" s="142"/>
      <c r="C37" s="144"/>
      <c r="D37" s="126"/>
      <c r="E37" s="126"/>
      <c r="F37" s="126"/>
      <c r="G37" s="126"/>
      <c r="H37" s="82" t="s">
        <v>107</v>
      </c>
    </row>
    <row r="38" spans="1:8" hidden="1" x14ac:dyDescent="0.2">
      <c r="A38" s="140"/>
      <c r="B38" s="104" t="s">
        <v>84</v>
      </c>
      <c r="C38" s="39"/>
      <c r="D38" s="40"/>
      <c r="E38" s="109"/>
      <c r="F38" s="106"/>
      <c r="G38" s="42"/>
      <c r="H38" s="48"/>
    </row>
    <row r="39" spans="1:8" ht="64.5" thickBot="1" x14ac:dyDescent="0.25">
      <c r="A39" s="37" t="s">
        <v>3</v>
      </c>
      <c r="B39" s="38" t="s">
        <v>47</v>
      </c>
      <c r="C39" s="36" t="s">
        <v>2</v>
      </c>
      <c r="D39" s="19" t="s">
        <v>15</v>
      </c>
      <c r="E39" s="19" t="s">
        <v>109</v>
      </c>
      <c r="F39" s="19" t="s">
        <v>110</v>
      </c>
      <c r="G39" s="19" t="s">
        <v>99</v>
      </c>
      <c r="H39" s="20" t="s">
        <v>4</v>
      </c>
    </row>
    <row r="40" spans="1:8" ht="45" customHeight="1" thickTop="1" x14ac:dyDescent="0.2">
      <c r="A40" s="151" t="s">
        <v>36</v>
      </c>
      <c r="B40" s="87" t="s">
        <v>49</v>
      </c>
      <c r="C40" s="88" t="s">
        <v>38</v>
      </c>
      <c r="D40" s="89">
        <v>50000</v>
      </c>
      <c r="E40" s="89">
        <v>50000</v>
      </c>
      <c r="F40" s="90">
        <v>0</v>
      </c>
      <c r="G40" s="92" t="s">
        <v>33</v>
      </c>
      <c r="H40" s="91" t="s">
        <v>119</v>
      </c>
    </row>
    <row r="41" spans="1:8" hidden="1" x14ac:dyDescent="0.2">
      <c r="A41" s="140"/>
      <c r="B41" s="102" t="s">
        <v>78</v>
      </c>
      <c r="C41" s="5"/>
      <c r="D41" s="30"/>
      <c r="E41" s="110"/>
      <c r="F41" s="105"/>
      <c r="G41" s="30"/>
      <c r="H41" s="66"/>
    </row>
    <row r="42" spans="1:8" ht="45" customHeight="1" x14ac:dyDescent="0.2">
      <c r="A42" s="151" t="s">
        <v>19</v>
      </c>
      <c r="B42" s="87" t="s">
        <v>50</v>
      </c>
      <c r="C42" s="88" t="s">
        <v>38</v>
      </c>
      <c r="D42" s="89">
        <v>150000</v>
      </c>
      <c r="E42" s="89">
        <v>0</v>
      </c>
      <c r="F42" s="90">
        <v>0</v>
      </c>
      <c r="G42" s="92" t="s">
        <v>120</v>
      </c>
      <c r="H42" s="91" t="s">
        <v>87</v>
      </c>
    </row>
    <row r="43" spans="1:8" hidden="1" x14ac:dyDescent="0.2">
      <c r="A43" s="140"/>
      <c r="B43" s="102" t="s">
        <v>78</v>
      </c>
      <c r="C43" s="5"/>
      <c r="D43" s="67"/>
      <c r="E43" s="110"/>
      <c r="F43" s="105"/>
      <c r="G43" s="67"/>
      <c r="H43" s="66"/>
    </row>
    <row r="44" spans="1:8" ht="45" customHeight="1" x14ac:dyDescent="0.2">
      <c r="A44" s="151" t="s">
        <v>37</v>
      </c>
      <c r="B44" s="87" t="s">
        <v>32</v>
      </c>
      <c r="C44" s="88" t="s">
        <v>12</v>
      </c>
      <c r="D44" s="124">
        <v>5000</v>
      </c>
      <c r="E44" s="89">
        <v>5000</v>
      </c>
      <c r="F44" s="90">
        <v>2043.9</v>
      </c>
      <c r="G44" s="93" t="s">
        <v>28</v>
      </c>
      <c r="H44" s="91" t="s">
        <v>122</v>
      </c>
    </row>
    <row r="45" spans="1:8" ht="25.5" hidden="1" x14ac:dyDescent="0.2">
      <c r="A45" s="140"/>
      <c r="B45" s="102" t="s">
        <v>86</v>
      </c>
      <c r="C45" s="5"/>
      <c r="D45" s="59"/>
      <c r="E45" s="110"/>
      <c r="F45" s="105"/>
      <c r="G45" s="33"/>
      <c r="H45" s="66"/>
    </row>
    <row r="46" spans="1:8" ht="40.5" customHeight="1" x14ac:dyDescent="0.2">
      <c r="A46" s="151" t="s">
        <v>96</v>
      </c>
      <c r="B46" s="94" t="s">
        <v>48</v>
      </c>
      <c r="C46" s="99" t="s">
        <v>79</v>
      </c>
      <c r="D46" s="89">
        <v>6000</v>
      </c>
      <c r="E46" s="95">
        <v>6000</v>
      </c>
      <c r="F46" s="90">
        <v>5180</v>
      </c>
      <c r="G46" s="97" t="s">
        <v>13</v>
      </c>
      <c r="H46" s="96" t="s">
        <v>121</v>
      </c>
    </row>
    <row r="47" spans="1:8" hidden="1" x14ac:dyDescent="0.2">
      <c r="A47" s="140"/>
      <c r="B47" s="101" t="s">
        <v>91</v>
      </c>
      <c r="C47" s="5"/>
      <c r="D47" s="67"/>
      <c r="E47" s="109"/>
      <c r="F47" s="105"/>
      <c r="G47" s="68"/>
      <c r="H47" s="34"/>
    </row>
    <row r="48" spans="1:8" ht="40.5" customHeight="1" x14ac:dyDescent="0.2">
      <c r="A48" s="151" t="s">
        <v>45</v>
      </c>
      <c r="B48" s="94" t="s">
        <v>76</v>
      </c>
      <c r="C48" s="88" t="s">
        <v>11</v>
      </c>
      <c r="D48" s="113" t="s">
        <v>88</v>
      </c>
      <c r="E48" s="95">
        <v>17000</v>
      </c>
      <c r="F48" s="90">
        <v>2061</v>
      </c>
      <c r="G48" s="97" t="s">
        <v>13</v>
      </c>
      <c r="H48" s="96" t="s">
        <v>114</v>
      </c>
    </row>
    <row r="49" spans="1:15" hidden="1" x14ac:dyDescent="0.2">
      <c r="A49" s="140"/>
      <c r="B49" s="101" t="s">
        <v>75</v>
      </c>
      <c r="C49" s="5"/>
      <c r="D49" s="114"/>
      <c r="E49" s="109"/>
      <c r="F49" s="105"/>
      <c r="G49" s="31"/>
      <c r="H49" s="34"/>
    </row>
    <row r="50" spans="1:15" ht="49.5" customHeight="1" x14ac:dyDescent="0.2">
      <c r="A50" s="151" t="s">
        <v>51</v>
      </c>
      <c r="B50" s="98" t="s">
        <v>74</v>
      </c>
      <c r="C50" s="88" t="s">
        <v>11</v>
      </c>
      <c r="D50" s="113" t="s">
        <v>89</v>
      </c>
      <c r="E50" s="89">
        <v>15000</v>
      </c>
      <c r="F50" s="90">
        <v>7682.01</v>
      </c>
      <c r="G50" s="97" t="s">
        <v>13</v>
      </c>
      <c r="H50" s="96" t="s">
        <v>115</v>
      </c>
    </row>
    <row r="51" spans="1:15" hidden="1" x14ac:dyDescent="0.2">
      <c r="A51" s="154"/>
      <c r="B51" s="122" t="s">
        <v>94</v>
      </c>
      <c r="C51" s="115"/>
      <c r="D51" s="116"/>
      <c r="E51" s="121"/>
      <c r="F51" s="117"/>
      <c r="G51" s="118"/>
      <c r="H51" s="119"/>
    </row>
    <row r="52" spans="1:15" hidden="1" x14ac:dyDescent="0.2">
      <c r="A52" s="140"/>
      <c r="B52" s="111" t="s">
        <v>93</v>
      </c>
      <c r="C52" s="71"/>
      <c r="D52" s="86"/>
      <c r="E52" s="108"/>
      <c r="F52" s="107"/>
      <c r="G52" s="65"/>
      <c r="H52" s="120" t="s">
        <v>92</v>
      </c>
    </row>
    <row r="53" spans="1:15" ht="36" customHeight="1" x14ac:dyDescent="0.2">
      <c r="A53" s="153" t="s">
        <v>6</v>
      </c>
      <c r="B53" s="94" t="s">
        <v>104</v>
      </c>
      <c r="C53" s="88" t="s">
        <v>6</v>
      </c>
      <c r="D53" s="99" t="s">
        <v>6</v>
      </c>
      <c r="E53" s="89">
        <f>F60-E56</f>
        <v>2721000</v>
      </c>
      <c r="F53" s="99" t="s">
        <v>6</v>
      </c>
      <c r="G53" s="99" t="s">
        <v>6</v>
      </c>
      <c r="H53" s="91" t="s">
        <v>106</v>
      </c>
    </row>
    <row r="54" spans="1:15" hidden="1" x14ac:dyDescent="0.2">
      <c r="A54" s="139"/>
      <c r="B54" s="111" t="s">
        <v>73</v>
      </c>
      <c r="C54" s="71"/>
      <c r="D54" s="72"/>
      <c r="E54" s="108">
        <f>-(E17+E21+E26+E31+E34+E38+E9+E41+E43+E45+E47+E49+E51+E52)</f>
        <v>0</v>
      </c>
      <c r="F54" s="72"/>
      <c r="G54" s="72"/>
      <c r="H54" s="73"/>
    </row>
    <row r="55" spans="1:15" ht="38.25" customHeight="1" x14ac:dyDescent="0.2">
      <c r="A55" s="21" t="s">
        <v>6</v>
      </c>
      <c r="B55" s="22" t="s">
        <v>111</v>
      </c>
      <c r="C55" s="23" t="s">
        <v>6</v>
      </c>
      <c r="D55" s="24" t="s">
        <v>6</v>
      </c>
      <c r="E55" s="112">
        <f>SUM(E6:E52)</f>
        <v>660000</v>
      </c>
      <c r="F55" s="74" t="s">
        <v>6</v>
      </c>
      <c r="G55" s="74" t="s">
        <v>6</v>
      </c>
      <c r="H55" s="75"/>
    </row>
    <row r="56" spans="1:15" ht="38.25" hidden="1" customHeight="1" x14ac:dyDescent="0.2">
      <c r="A56" s="21" t="s">
        <v>6</v>
      </c>
      <c r="B56" s="22" t="s">
        <v>111</v>
      </c>
      <c r="C56" s="23" t="s">
        <v>6</v>
      </c>
      <c r="D56" s="24" t="s">
        <v>6</v>
      </c>
      <c r="E56" s="112">
        <f>E10+E18+E22+E27+E32+E35+E6+E40+E42+E44+E46+E48+E50</f>
        <v>660000</v>
      </c>
      <c r="F56" s="74" t="s">
        <v>6</v>
      </c>
      <c r="G56" s="74" t="s">
        <v>6</v>
      </c>
      <c r="H56" s="75"/>
    </row>
    <row r="57" spans="1:15" ht="38.25" hidden="1" customHeight="1" x14ac:dyDescent="0.2">
      <c r="A57" s="21" t="s">
        <v>6</v>
      </c>
      <c r="B57" s="22" t="s">
        <v>112</v>
      </c>
      <c r="C57" s="23" t="s">
        <v>6</v>
      </c>
      <c r="D57" s="24" t="s">
        <v>6</v>
      </c>
      <c r="E57" s="24" t="s">
        <v>6</v>
      </c>
      <c r="F57" s="100">
        <f>SUM(F6:F52)</f>
        <v>286476.26</v>
      </c>
      <c r="G57" s="74" t="s">
        <v>6</v>
      </c>
      <c r="H57" s="75"/>
    </row>
    <row r="58" spans="1:15" ht="38.25" customHeight="1" x14ac:dyDescent="0.2">
      <c r="A58" s="21" t="s">
        <v>6</v>
      </c>
      <c r="B58" s="22" t="s">
        <v>7</v>
      </c>
      <c r="C58" s="23" t="s">
        <v>6</v>
      </c>
      <c r="D58" s="24" t="s">
        <v>6</v>
      </c>
      <c r="E58" s="24" t="s">
        <v>6</v>
      </c>
      <c r="F58" s="100">
        <f>F57</f>
        <v>286476.26</v>
      </c>
      <c r="G58" s="74" t="s">
        <v>6</v>
      </c>
      <c r="H58" s="75"/>
    </row>
    <row r="59" spans="1:15" ht="36" customHeight="1" x14ac:dyDescent="0.2">
      <c r="A59" s="21" t="s">
        <v>6</v>
      </c>
      <c r="B59" s="22" t="s">
        <v>8</v>
      </c>
      <c r="C59" s="23" t="s">
        <v>6</v>
      </c>
      <c r="D59" s="24" t="s">
        <v>6</v>
      </c>
      <c r="E59" s="24" t="s">
        <v>6</v>
      </c>
      <c r="F59" s="100">
        <f>F60-F58</f>
        <v>3094523.74</v>
      </c>
      <c r="G59" s="69" t="s">
        <v>6</v>
      </c>
      <c r="H59" s="123" t="s">
        <v>113</v>
      </c>
    </row>
    <row r="60" spans="1:15" ht="36.75" customHeight="1" thickBot="1" x14ac:dyDescent="0.25">
      <c r="A60" s="25" t="s">
        <v>6</v>
      </c>
      <c r="B60" s="26" t="s">
        <v>9</v>
      </c>
      <c r="C60" s="27" t="s">
        <v>6</v>
      </c>
      <c r="D60" s="28" t="s">
        <v>6</v>
      </c>
      <c r="E60" s="55">
        <f>SUM(E53:E55)</f>
        <v>3381000</v>
      </c>
      <c r="F60" s="55">
        <f>E4</f>
        <v>3381000</v>
      </c>
      <c r="G60" s="70" t="s">
        <v>6</v>
      </c>
      <c r="H60" s="29"/>
    </row>
    <row r="61" spans="1:15" ht="51" customHeight="1" thickBot="1" x14ac:dyDescent="0.25">
      <c r="B61" s="127" t="s">
        <v>105</v>
      </c>
      <c r="C61" s="128"/>
      <c r="D61" s="128"/>
      <c r="E61" s="129"/>
      <c r="F61" s="130"/>
      <c r="G61" s="2"/>
    </row>
    <row r="62" spans="1:15" ht="63.75" customHeight="1" thickBot="1" x14ac:dyDescent="0.25">
      <c r="A62" s="44" t="s">
        <v>3</v>
      </c>
      <c r="B62" s="45" t="s">
        <v>30</v>
      </c>
      <c r="C62" s="46" t="s">
        <v>2</v>
      </c>
      <c r="D62" s="56" t="s">
        <v>5</v>
      </c>
      <c r="E62" s="56" t="s">
        <v>16</v>
      </c>
      <c r="F62" s="46"/>
      <c r="G62" s="46" t="s">
        <v>99</v>
      </c>
      <c r="H62" s="47" t="s">
        <v>17</v>
      </c>
    </row>
    <row r="63" spans="1:15" s="3" customFormat="1" ht="170.25" thickTop="1" thickBot="1" x14ac:dyDescent="0.25">
      <c r="A63" s="49" t="s">
        <v>6</v>
      </c>
      <c r="B63" s="50" t="s">
        <v>22</v>
      </c>
      <c r="C63" s="51" t="s">
        <v>38</v>
      </c>
      <c r="D63" s="52" t="s">
        <v>1</v>
      </c>
      <c r="E63" s="52">
        <v>0</v>
      </c>
      <c r="F63" s="52"/>
      <c r="G63" s="57" t="s">
        <v>31</v>
      </c>
      <c r="H63" s="53" t="s">
        <v>101</v>
      </c>
      <c r="I63" s="32"/>
      <c r="O63" s="54"/>
    </row>
    <row r="64" spans="1:15" x14ac:dyDescent="0.2">
      <c r="C64" s="1"/>
    </row>
    <row r="65" spans="1:3" x14ac:dyDescent="0.2">
      <c r="C65" s="1"/>
    </row>
    <row r="66" spans="1:3" x14ac:dyDescent="0.2">
      <c r="A66" s="4"/>
      <c r="C66" s="1"/>
    </row>
    <row r="67" spans="1:3" x14ac:dyDescent="0.2">
      <c r="C67" s="1"/>
    </row>
    <row r="68" spans="1:3" x14ac:dyDescent="0.2">
      <c r="C68" s="1"/>
    </row>
    <row r="69" spans="1:3" x14ac:dyDescent="0.2">
      <c r="C69" s="1"/>
    </row>
    <row r="70" spans="1:3" x14ac:dyDescent="0.2">
      <c r="C70" s="1"/>
    </row>
  </sheetData>
  <mergeCells count="61">
    <mergeCell ref="G6:G8"/>
    <mergeCell ref="A35:A38"/>
    <mergeCell ref="B35:B37"/>
    <mergeCell ref="C35:C37"/>
    <mergeCell ref="D35:D37"/>
    <mergeCell ref="A6:A9"/>
    <mergeCell ref="B6:B8"/>
    <mergeCell ref="C6:C8"/>
    <mergeCell ref="D6:D8"/>
    <mergeCell ref="E6:E8"/>
    <mergeCell ref="G27:G30"/>
    <mergeCell ref="A32:A34"/>
    <mergeCell ref="B32:B33"/>
    <mergeCell ref="C32:C33"/>
    <mergeCell ref="D32:D33"/>
    <mergeCell ref="E32:E33"/>
    <mergeCell ref="A53:A54"/>
    <mergeCell ref="A50:A52"/>
    <mergeCell ref="A48:A49"/>
    <mergeCell ref="A46:A47"/>
    <mergeCell ref="G35:G37"/>
    <mergeCell ref="A44:A45"/>
    <mergeCell ref="A42:A43"/>
    <mergeCell ref="A40:A41"/>
    <mergeCell ref="G32:G33"/>
    <mergeCell ref="A27:A31"/>
    <mergeCell ref="B27:B30"/>
    <mergeCell ref="C27:C30"/>
    <mergeCell ref="D27:D30"/>
    <mergeCell ref="E27:E30"/>
    <mergeCell ref="G22:G25"/>
    <mergeCell ref="G10:G16"/>
    <mergeCell ref="A18:A21"/>
    <mergeCell ref="B18:B20"/>
    <mergeCell ref="C18:C20"/>
    <mergeCell ref="D18:D20"/>
    <mergeCell ref="E18:E20"/>
    <mergeCell ref="F18:F20"/>
    <mergeCell ref="G18:G20"/>
    <mergeCell ref="A22:A26"/>
    <mergeCell ref="B22:B25"/>
    <mergeCell ref="C22:C25"/>
    <mergeCell ref="D22:D25"/>
    <mergeCell ref="A10:A17"/>
    <mergeCell ref="B10:B16"/>
    <mergeCell ref="C10:C16"/>
    <mergeCell ref="D10:D16"/>
    <mergeCell ref="E10:E16"/>
    <mergeCell ref="B61:D61"/>
    <mergeCell ref="E61:F61"/>
    <mergeCell ref="E2:F2"/>
    <mergeCell ref="E3:F3"/>
    <mergeCell ref="E4:F4"/>
    <mergeCell ref="F10:F16"/>
    <mergeCell ref="F22:F25"/>
    <mergeCell ref="F27:F30"/>
    <mergeCell ref="F35:F37"/>
    <mergeCell ref="E22:E25"/>
    <mergeCell ref="E35:E37"/>
    <mergeCell ref="F6:F8"/>
    <mergeCell ref="F32:F33"/>
  </mergeCells>
  <phoneticPr fontId="0" type="noConversion"/>
  <pageMargins left="0.11811023622047245" right="0.11811023622047245" top="0.19685039370078741" bottom="0.19685039370078741" header="0.19685039370078741" footer="0.1968503937007874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2021-02-18T06:22:09Z</cp:lastPrinted>
  <dcterms:created xsi:type="dcterms:W3CDTF">1997-01-24T11:07:25Z</dcterms:created>
  <dcterms:modified xsi:type="dcterms:W3CDTF">2021-02-18T06:22:18Z</dcterms:modified>
</cp:coreProperties>
</file>