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405" activeTab="0"/>
  </bookViews>
  <sheets>
    <sheet name="FMS 2023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<sst xmlns="http://schemas.openxmlformats.org/spreadsheetml/2006/main" count="54" uniqueCount="37">
  <si>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 xml:space="preserve">Přehled o tvorbě a čerpání účelového fondu </t>
  </si>
  <si>
    <t>Název fondu</t>
  </si>
  <si>
    <t>Fond pro mezinárodní styky</t>
  </si>
  <si>
    <t>Odbor kanceláře primátora</t>
  </si>
  <si>
    <t>Kč</t>
  </si>
  <si>
    <t xml:space="preserve"> - ZMZ schválená dotace do fondu </t>
  </si>
  <si>
    <t xml:space="preserve"> - vyplacené dotace dle tabulkového přehledu</t>
  </si>
  <si>
    <t>Tvorba fondu</t>
  </si>
  <si>
    <t xml:space="preserve"> - ZMZ schválená dotace do fondu</t>
  </si>
  <si>
    <t xml:space="preserve"> - přijaté úroky na účtu</t>
  </si>
  <si>
    <t>Čerpání fondu</t>
  </si>
  <si>
    <t xml:space="preserve"> - poskytnuté dotace - podepsané smlouvy, nároky příjemců</t>
  </si>
  <si>
    <t xml:space="preserve"> - úroky na bankovním účtu FMS</t>
  </si>
  <si>
    <t>Rozdíl mezi konečným stavem fondu a zůstatkem na bankovním účtu FMS</t>
  </si>
  <si>
    <r>
      <t xml:space="preserve">Správce fondu </t>
    </r>
    <r>
      <rPr>
        <sz val="12"/>
        <rFont val="Arial"/>
        <family val="2"/>
      </rPr>
      <t>(odbor)</t>
    </r>
  </si>
  <si>
    <t>Poř.</t>
  </si>
  <si>
    <t>číslo</t>
  </si>
  <si>
    <t>Příjemce</t>
  </si>
  <si>
    <t>Účel</t>
  </si>
  <si>
    <t>C e l k e m</t>
  </si>
  <si>
    <t>Obchodní akademie Tomáše Bati a Vyšší odborná škola ekonomická Zlín</t>
  </si>
  <si>
    <t>Společná historie partnerských měst Zlín – Chorzów</t>
  </si>
  <si>
    <t>statutárního města Zlína za rok 2023</t>
  </si>
  <si>
    <t>Účetní zůstatek fondu k 1.1.2023</t>
  </si>
  <si>
    <t>Stav fondu v účetnictví k 31.12.2023</t>
  </si>
  <si>
    <t>Zůstatek na bankovním účtu FMS k 1.1.2023 dle výpisu</t>
  </si>
  <si>
    <t>Příjmy na bankovním účtu FMS v roce 2023 v tom:</t>
  </si>
  <si>
    <t>Výdaje z bankovního účtu FMS v roce 2023 v tom:</t>
  </si>
  <si>
    <t>Zůstatek na bankovním účtu FMS k 31.12.2023 dle výpisu</t>
  </si>
  <si>
    <t>Střední průmyslová škola Zlín</t>
  </si>
  <si>
    <t>Výměnný program mezi SPŠ Zlín a Prizma Campus VIT Izegem</t>
  </si>
  <si>
    <t>Sportovní klub Jaroslavice z.s.</t>
  </si>
  <si>
    <t>Reprezentace statutárního města Zlína na mezinárodním fotbalovém turnaji mládeže BAYERN TROPHY</t>
  </si>
  <si>
    <t>USE - IT 2023</t>
  </si>
  <si>
    <t>Mgr. Eva Gartnerová, Ph.D.</t>
  </si>
  <si>
    <t>Volejbalový sportovní klub Zlín,z.s.</t>
  </si>
  <si>
    <t>Jarní mezinárodní turnaj ve volejbale žákyň 2023, polská strana akci zrušila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</si>
</sst>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</numFmts>
  <fonts count="55">
    <font>
      <sz val="10"/>
      <name val="Arial CE"/>
      <family val="0"/>
    </font>
    <font>
      <sz val="11"/>
      <color indexed="8"/>
      <name val="Calibri"/>
      <family val="2"/>
    </font>
    <font>
      <i/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4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left" indent="1"/>
    </xf>
    <xf numFmtId="4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6" fillId="0" borderId="20" xfId="0" applyFont="1" applyBorder="1" applyAlignment="1">
      <alignment horizontal="left" indent="1"/>
    </xf>
    <xf numFmtId="4" fontId="9" fillId="0" borderId="0" xfId="0" applyNumberFormat="1" applyFont="1" applyBorder="1" applyAlignment="1">
      <alignment/>
    </xf>
    <xf numFmtId="0" fontId="6" fillId="0" borderId="21" xfId="0" applyNumberFormat="1" applyFont="1" applyBorder="1" applyAlignment="1">
      <alignment horizontal="left"/>
    </xf>
    <xf numFmtId="0" fontId="10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 wrapText="1"/>
    </xf>
    <xf numFmtId="4" fontId="6" fillId="0" borderId="24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0" fontId="6" fillId="0" borderId="26" xfId="0" applyNumberFormat="1" applyFont="1" applyBorder="1" applyAlignment="1">
      <alignment horizontal="left"/>
    </xf>
    <xf numFmtId="0" fontId="10" fillId="0" borderId="27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center" wrapText="1"/>
    </xf>
    <xf numFmtId="4" fontId="6" fillId="0" borderId="27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49" fontId="9" fillId="0" borderId="30" xfId="0" applyNumberFormat="1" applyFont="1" applyBorder="1" applyAlignment="1">
      <alignment/>
    </xf>
    <xf numFmtId="49" fontId="9" fillId="0" borderId="31" xfId="0" applyNumberFormat="1" applyFont="1" applyBorder="1" applyAlignment="1">
      <alignment/>
    </xf>
    <xf numFmtId="49" fontId="9" fillId="0" borderId="31" xfId="0" applyNumberFormat="1" applyFont="1" applyBorder="1" applyAlignment="1">
      <alignment vertical="center"/>
    </xf>
    <xf numFmtId="49" fontId="9" fillId="0" borderId="32" xfId="0" applyNumberFormat="1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/>
    </xf>
    <xf numFmtId="4" fontId="9" fillId="0" borderId="33" xfId="0" applyNumberFormat="1" applyFont="1" applyBorder="1" applyAlignment="1">
      <alignment/>
    </xf>
    <xf numFmtId="49" fontId="9" fillId="0" borderId="31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/>
    </xf>
    <xf numFmtId="0" fontId="8" fillId="0" borderId="22" xfId="0" applyFont="1" applyBorder="1" applyAlignment="1">
      <alignment vertical="center"/>
    </xf>
    <xf numFmtId="49" fontId="9" fillId="0" borderId="30" xfId="0" applyNumberFormat="1" applyFont="1" applyBorder="1" applyAlignment="1">
      <alignment horizontal="left"/>
    </xf>
    <xf numFmtId="49" fontId="9" fillId="0" borderId="34" xfId="0" applyNumberFormat="1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4" fontId="9" fillId="0" borderId="34" xfId="0" applyNumberFormat="1" applyFont="1" applyBorder="1" applyAlignment="1">
      <alignment/>
    </xf>
    <xf numFmtId="4" fontId="9" fillId="0" borderId="36" xfId="0" applyNumberFormat="1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4" fontId="9" fillId="0" borderId="33" xfId="0" applyNumberFormat="1" applyFont="1" applyBorder="1" applyAlignment="1">
      <alignment horizontal="left"/>
    </xf>
    <xf numFmtId="0" fontId="6" fillId="0" borderId="37" xfId="0" applyFont="1" applyBorder="1" applyAlignment="1">
      <alignment/>
    </xf>
    <xf numFmtId="0" fontId="6" fillId="0" borderId="37" xfId="0" applyFont="1" applyBorder="1" applyAlignment="1">
      <alignment horizontal="left"/>
    </xf>
    <xf numFmtId="0" fontId="6" fillId="0" borderId="37" xfId="0" applyFont="1" applyBorder="1" applyAlignment="1">
      <alignment horizontal="left" indent="1"/>
    </xf>
    <xf numFmtId="4" fontId="6" fillId="0" borderId="37" xfId="0" applyNumberFormat="1" applyFont="1" applyBorder="1" applyAlignment="1">
      <alignment/>
    </xf>
    <xf numFmtId="4" fontId="6" fillId="0" borderId="24" xfId="0" applyNumberFormat="1" applyFont="1" applyFill="1" applyBorder="1" applyAlignment="1">
      <alignment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4" fontId="11" fillId="0" borderId="40" xfId="0" applyNumberFormat="1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4" fontId="11" fillId="0" borderId="43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11" fillId="0" borderId="48" xfId="0" applyFont="1" applyBorder="1" applyAlignment="1">
      <alignment horizontal="center"/>
    </xf>
    <xf numFmtId="4" fontId="11" fillId="0" borderId="49" xfId="0" applyNumberFormat="1" applyFont="1" applyBorder="1" applyAlignment="1">
      <alignment horizont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13" fillId="0" borderId="53" xfId="0" applyFont="1" applyBorder="1" applyAlignment="1">
      <alignment vertical="center" wrapText="1"/>
    </xf>
    <xf numFmtId="4" fontId="13" fillId="0" borderId="54" xfId="0" applyNumberFormat="1" applyFont="1" applyBorder="1" applyAlignment="1">
      <alignment horizontal="right" vertical="center"/>
    </xf>
    <xf numFmtId="0" fontId="9" fillId="0" borderId="52" xfId="0" applyFont="1" applyBorder="1" applyAlignment="1">
      <alignment horizontal="left" vertical="center"/>
    </xf>
    <xf numFmtId="0" fontId="9" fillId="0" borderId="53" xfId="0" applyFont="1" applyBorder="1" applyAlignment="1">
      <alignment vertical="center" wrapText="1"/>
    </xf>
    <xf numFmtId="4" fontId="9" fillId="0" borderId="54" xfId="0" applyNumberFormat="1" applyFont="1" applyBorder="1" applyAlignment="1">
      <alignment horizontal="right"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9" fillId="0" borderId="52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49" fontId="53" fillId="0" borderId="31" xfId="0" applyNumberFormat="1" applyFont="1" applyBorder="1" applyAlignment="1">
      <alignment vertical="center"/>
    </xf>
    <xf numFmtId="0" fontId="0" fillId="33" borderId="55" xfId="0" applyFill="1" applyBorder="1" applyAlignment="1">
      <alignment vertical="center" wrapText="1"/>
    </xf>
    <xf numFmtId="0" fontId="0" fillId="33" borderId="56" xfId="0" applyFill="1" applyBorder="1" applyAlignment="1">
      <alignment vertical="center" wrapText="1"/>
    </xf>
    <xf numFmtId="44" fontId="14" fillId="33" borderId="55" xfId="38" applyFont="1" applyFill="1" applyBorder="1" applyAlignment="1">
      <alignment vertical="center" wrapText="1"/>
    </xf>
    <xf numFmtId="0" fontId="54" fillId="33" borderId="56" xfId="0" applyFont="1" applyFill="1" applyBorder="1" applyAlignment="1">
      <alignment vertical="center" wrapText="1"/>
    </xf>
    <xf numFmtId="0" fontId="13" fillId="0" borderId="57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left" vertical="center"/>
    </xf>
    <xf numFmtId="0" fontId="9" fillId="0" borderId="60" xfId="0" applyFont="1" applyBorder="1" applyAlignment="1">
      <alignment vertical="center"/>
    </xf>
    <xf numFmtId="0" fontId="9" fillId="0" borderId="61" xfId="0" applyFont="1" applyBorder="1" applyAlignment="1">
      <alignment horizontal="left"/>
    </xf>
    <xf numFmtId="0" fontId="9" fillId="0" borderId="62" xfId="0" applyFont="1" applyBorder="1" applyAlignment="1">
      <alignment vertical="center" wrapText="1"/>
    </xf>
    <xf numFmtId="4" fontId="9" fillId="0" borderId="63" xfId="0" applyNumberFormat="1" applyFont="1" applyBorder="1" applyAlignment="1">
      <alignment horizontal="right" vertical="center"/>
    </xf>
    <xf numFmtId="4" fontId="14" fillId="0" borderId="64" xfId="0" applyNumberFormat="1" applyFont="1" applyBorder="1" applyAlignment="1">
      <alignment/>
    </xf>
    <xf numFmtId="0" fontId="0" fillId="0" borderId="55" xfId="0" applyBorder="1" applyAlignment="1">
      <alignment vertical="center" wrapText="1"/>
    </xf>
    <xf numFmtId="0" fontId="0" fillId="33" borderId="55" xfId="0" applyFill="1" applyBorder="1" applyAlignment="1">
      <alignment horizontal="left" vertical="center" wrapText="1"/>
    </xf>
    <xf numFmtId="164" fontId="14" fillId="33" borderId="55" xfId="38" applyNumberFormat="1" applyFont="1" applyFill="1" applyBorder="1" applyAlignment="1">
      <alignment vertical="center" wrapText="1"/>
    </xf>
    <xf numFmtId="164" fontId="14" fillId="33" borderId="56" xfId="38" applyNumberFormat="1" applyFont="1" applyFill="1" applyBorder="1" applyAlignment="1">
      <alignment vertical="center" wrapText="1"/>
    </xf>
    <xf numFmtId="164" fontId="54" fillId="0" borderId="55" xfId="0" applyNumberFormat="1" applyFont="1" applyBorder="1" applyAlignment="1">
      <alignment vertical="center" wrapText="1"/>
    </xf>
    <xf numFmtId="164" fontId="54" fillId="0" borderId="55" xfId="0" applyNumberFormat="1" applyFont="1" applyBorder="1" applyAlignment="1">
      <alignment vertical="center"/>
    </xf>
    <xf numFmtId="164" fontId="54" fillId="0" borderId="55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left" wrapText="1"/>
    </xf>
    <xf numFmtId="0" fontId="6" fillId="0" borderId="22" xfId="0" applyNumberFormat="1" applyFont="1" applyBorder="1" applyAlignment="1">
      <alignment horizontal="left" wrapText="1"/>
    </xf>
    <xf numFmtId="0" fontId="6" fillId="0" borderId="23" xfId="0" applyNumberFormat="1" applyFont="1" applyBorder="1" applyAlignment="1">
      <alignment horizontal="left" wrapText="1"/>
    </xf>
    <xf numFmtId="0" fontId="6" fillId="0" borderId="26" xfId="0" applyNumberFormat="1" applyFont="1" applyBorder="1" applyAlignment="1">
      <alignment horizontal="left" wrapText="1"/>
    </xf>
    <xf numFmtId="0" fontId="6" fillId="0" borderId="27" xfId="0" applyNumberFormat="1" applyFont="1" applyBorder="1" applyAlignment="1">
      <alignment horizontal="left" wrapText="1"/>
    </xf>
    <xf numFmtId="0" fontId="6" fillId="0" borderId="28" xfId="0" applyNumberFormat="1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54" fillId="33" borderId="65" xfId="0" applyFont="1" applyFill="1" applyBorder="1" applyAlignment="1">
      <alignment horizontal="left" vertical="center" wrapText="1"/>
    </xf>
    <xf numFmtId="0" fontId="54" fillId="33" borderId="66" xfId="0" applyFont="1" applyFill="1" applyBorder="1" applyAlignment="1">
      <alignment horizontal="left" vertical="center" wrapText="1"/>
    </xf>
    <xf numFmtId="0" fontId="54" fillId="33" borderId="67" xfId="0" applyFont="1" applyFill="1" applyBorder="1" applyAlignment="1">
      <alignment horizontal="left" vertical="center" wrapText="1"/>
    </xf>
    <xf numFmtId="0" fontId="6" fillId="0" borderId="68" xfId="0" applyFont="1" applyBorder="1" applyAlignment="1">
      <alignment horizontal="left" wrapText="1" indent="1"/>
    </xf>
    <xf numFmtId="0" fontId="6" fillId="0" borderId="69" xfId="0" applyFont="1" applyBorder="1" applyAlignment="1">
      <alignment horizontal="left" wrapText="1" indent="1"/>
    </xf>
    <xf numFmtId="0" fontId="5" fillId="0" borderId="70" xfId="0" applyFont="1" applyBorder="1" applyAlignment="1">
      <alignment horizontal="left"/>
    </xf>
    <xf numFmtId="0" fontId="5" fillId="0" borderId="71" xfId="0" applyFont="1" applyBorder="1" applyAlignment="1">
      <alignment horizontal="left"/>
    </xf>
    <xf numFmtId="0" fontId="15" fillId="0" borderId="72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73" xfId="0" applyFont="1" applyBorder="1" applyAlignment="1">
      <alignment horizontal="left" vertical="center" wrapText="1"/>
    </xf>
    <xf numFmtId="0" fontId="54" fillId="33" borderId="55" xfId="0" applyFont="1" applyFill="1" applyBorder="1" applyAlignment="1">
      <alignment horizontal="left" vertical="center" wrapText="1"/>
    </xf>
    <xf numFmtId="0" fontId="12" fillId="0" borderId="39" xfId="0" applyFont="1" applyBorder="1" applyAlignment="1">
      <alignment horizontal="center"/>
    </xf>
    <xf numFmtId="0" fontId="9" fillId="0" borderId="39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zoomScalePageLayoutView="0" workbookViewId="0" topLeftCell="A1">
      <selection activeCell="D51" sqref="D51"/>
    </sheetView>
  </sheetViews>
  <sheetFormatPr defaultColWidth="9.00390625" defaultRowHeight="12.75"/>
  <cols>
    <col min="1" max="1" width="4.25390625" style="0" customWidth="1"/>
    <col min="2" max="2" width="7.375" style="0" customWidth="1"/>
    <col min="3" max="3" width="10.625" style="9" customWidth="1"/>
    <col min="4" max="4" width="28.25390625" style="0" customWidth="1"/>
    <col min="5" max="5" width="38.00390625" style="0" customWidth="1"/>
    <col min="6" max="6" width="14.625" style="10" customWidth="1"/>
  </cols>
  <sheetData>
    <row r="1" spans="1:6" ht="23.25">
      <c r="A1" s="16" t="s">
        <v>0</v>
      </c>
      <c r="B1" s="1"/>
      <c r="C1" s="1"/>
      <c r="D1" s="1"/>
      <c r="E1" s="1"/>
      <c r="F1" s="2"/>
    </row>
    <row r="2" spans="1:6" s="5" customFormat="1" ht="23.25">
      <c r="A2" s="16" t="s">
        <v>22</v>
      </c>
      <c r="B2" s="3"/>
      <c r="C2" s="3"/>
      <c r="D2" s="3"/>
      <c r="E2" s="4"/>
      <c r="F2" s="3"/>
    </row>
    <row r="3" spans="1:6" ht="13.5" thickBot="1">
      <c r="A3" s="6"/>
      <c r="B3" s="6"/>
      <c r="C3" s="6"/>
      <c r="D3" s="6"/>
      <c r="E3" s="6"/>
      <c r="F3" s="7"/>
    </row>
    <row r="4" spans="1:6" ht="24" customHeight="1">
      <c r="A4" s="17" t="s">
        <v>1</v>
      </c>
      <c r="B4" s="18"/>
      <c r="C4" s="19"/>
      <c r="D4" s="20"/>
      <c r="E4" s="21" t="s">
        <v>2</v>
      </c>
      <c r="F4" s="22"/>
    </row>
    <row r="5" spans="1:18" ht="19.5" customHeight="1" thickBot="1">
      <c r="A5" s="23" t="s">
        <v>14</v>
      </c>
      <c r="B5" s="24"/>
      <c r="C5" s="25"/>
      <c r="D5" s="26"/>
      <c r="E5" s="127" t="s">
        <v>3</v>
      </c>
      <c r="F5" s="128"/>
      <c r="R5" s="10"/>
    </row>
    <row r="6" spans="1:6" ht="21" customHeight="1" thickBot="1">
      <c r="A6" s="27"/>
      <c r="B6" s="28"/>
      <c r="C6" s="29"/>
      <c r="D6" s="30"/>
      <c r="E6" s="31"/>
      <c r="F6" s="32"/>
    </row>
    <row r="7" spans="1:6" ht="21" customHeight="1" thickBot="1">
      <c r="A7" s="33" t="s">
        <v>23</v>
      </c>
      <c r="B7" s="34"/>
      <c r="C7" s="34"/>
      <c r="D7" s="35"/>
      <c r="E7" s="36">
        <v>280368.2</v>
      </c>
      <c r="F7" s="37" t="s">
        <v>4</v>
      </c>
    </row>
    <row r="8" spans="1:6" ht="21" customHeight="1">
      <c r="A8" s="38" t="s">
        <v>7</v>
      </c>
      <c r="B8" s="39"/>
      <c r="C8" s="40"/>
      <c r="D8" s="41"/>
      <c r="E8" s="42">
        <f>E9+E10</f>
        <v>120030.94</v>
      </c>
      <c r="F8" s="43" t="s">
        <v>4</v>
      </c>
    </row>
    <row r="9" spans="1:27" ht="15.75" customHeight="1">
      <c r="A9" s="44"/>
      <c r="B9" s="45" t="s">
        <v>8</v>
      </c>
      <c r="C9" s="46"/>
      <c r="D9" s="47"/>
      <c r="E9" s="48">
        <v>120000</v>
      </c>
      <c r="F9" s="49" t="s">
        <v>4</v>
      </c>
      <c r="G9" s="14"/>
      <c r="AA9" s="14"/>
    </row>
    <row r="10" spans="1:6" ht="15.75" customHeight="1" thickBot="1">
      <c r="A10" s="44"/>
      <c r="B10" s="50" t="s">
        <v>9</v>
      </c>
      <c r="C10" s="45"/>
      <c r="D10" s="51"/>
      <c r="E10" s="48">
        <v>30.94</v>
      </c>
      <c r="F10" s="49" t="s">
        <v>4</v>
      </c>
    </row>
    <row r="11" spans="1:6" ht="21" customHeight="1">
      <c r="A11" s="38" t="s">
        <v>10</v>
      </c>
      <c r="B11" s="39"/>
      <c r="C11" s="40"/>
      <c r="D11" s="41"/>
      <c r="E11" s="42">
        <f>E12</f>
        <v>214900</v>
      </c>
      <c r="F11" s="43" t="s">
        <v>4</v>
      </c>
    </row>
    <row r="12" spans="1:27" ht="15.75" customHeight="1" thickBot="1">
      <c r="A12" s="44"/>
      <c r="B12" s="45" t="s">
        <v>11</v>
      </c>
      <c r="C12" s="46"/>
      <c r="D12" s="47"/>
      <c r="E12" s="48">
        <v>214900</v>
      </c>
      <c r="F12" s="49" t="s">
        <v>4</v>
      </c>
      <c r="G12" s="14"/>
      <c r="AA12" s="14"/>
    </row>
    <row r="13" spans="1:27" ht="21" customHeight="1" thickBot="1">
      <c r="A13" s="52" t="s">
        <v>24</v>
      </c>
      <c r="B13" s="53"/>
      <c r="C13" s="53"/>
      <c r="D13" s="35"/>
      <c r="E13" s="36">
        <f>E7+E8-E11</f>
        <v>185499.14</v>
      </c>
      <c r="F13" s="37" t="s">
        <v>4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AA13" s="15"/>
    </row>
    <row r="14" spans="1:6" ht="21" customHeight="1" thickBot="1">
      <c r="A14" s="27"/>
      <c r="B14" s="28"/>
      <c r="C14" s="29"/>
      <c r="D14" s="30"/>
      <c r="E14" s="31"/>
      <c r="F14" s="32"/>
    </row>
    <row r="15" spans="1:6" ht="35.25" customHeight="1" thickBot="1">
      <c r="A15" s="115" t="s">
        <v>25</v>
      </c>
      <c r="B15" s="116"/>
      <c r="C15" s="116"/>
      <c r="D15" s="117"/>
      <c r="E15" s="36">
        <v>280368.2</v>
      </c>
      <c r="F15" s="37" t="s">
        <v>4</v>
      </c>
    </row>
    <row r="16" spans="1:6" ht="35.25" customHeight="1">
      <c r="A16" s="118" t="s">
        <v>26</v>
      </c>
      <c r="B16" s="119"/>
      <c r="C16" s="119"/>
      <c r="D16" s="120"/>
      <c r="E16" s="42">
        <f>SUM(E17:E18)</f>
        <v>120030.94</v>
      </c>
      <c r="F16" s="43" t="s">
        <v>4</v>
      </c>
    </row>
    <row r="17" spans="1:20" s="9" customFormat="1" ht="15.75" customHeight="1">
      <c r="A17" s="54"/>
      <c r="B17" s="55" t="s">
        <v>5</v>
      </c>
      <c r="C17" s="56"/>
      <c r="D17" s="57"/>
      <c r="E17" s="58">
        <v>120000</v>
      </c>
      <c r="F17" s="59" t="s">
        <v>4</v>
      </c>
      <c r="G17" s="11"/>
      <c r="H17" s="11"/>
      <c r="I17" s="11"/>
      <c r="J17" s="11"/>
      <c r="K17" s="11"/>
      <c r="L17" s="12"/>
      <c r="M17" s="11"/>
      <c r="R17" s="10"/>
      <c r="S17"/>
      <c r="T17"/>
    </row>
    <row r="18" spans="1:20" s="9" customFormat="1" ht="15.75" customHeight="1" thickBot="1">
      <c r="A18" s="54"/>
      <c r="B18" s="50" t="s">
        <v>12</v>
      </c>
      <c r="C18" s="60"/>
      <c r="D18" s="61"/>
      <c r="E18" s="48">
        <v>30.94</v>
      </c>
      <c r="F18" s="62" t="s">
        <v>4</v>
      </c>
      <c r="G18" s="11"/>
      <c r="H18" s="11"/>
      <c r="I18" s="11"/>
      <c r="J18" s="11"/>
      <c r="K18" s="11"/>
      <c r="L18" s="12"/>
      <c r="M18" s="11"/>
      <c r="R18" s="10"/>
      <c r="S18"/>
      <c r="T18"/>
    </row>
    <row r="19" spans="1:6" ht="34.5" customHeight="1">
      <c r="A19" s="118" t="s">
        <v>27</v>
      </c>
      <c r="B19" s="119"/>
      <c r="C19" s="119"/>
      <c r="D19" s="120"/>
      <c r="E19" s="42">
        <v>214900</v>
      </c>
      <c r="F19" s="43" t="s">
        <v>4</v>
      </c>
    </row>
    <row r="20" spans="1:20" s="9" customFormat="1" ht="15.75" customHeight="1" thickBot="1">
      <c r="A20" s="54"/>
      <c r="B20" s="55" t="s">
        <v>6</v>
      </c>
      <c r="C20" s="56"/>
      <c r="D20" s="57"/>
      <c r="E20" s="58">
        <v>214900</v>
      </c>
      <c r="F20" s="59" t="s">
        <v>4</v>
      </c>
      <c r="G20" s="11"/>
      <c r="H20" s="11"/>
      <c r="I20" s="11"/>
      <c r="J20" s="11"/>
      <c r="K20" s="11"/>
      <c r="L20" s="12"/>
      <c r="M20" s="11"/>
      <c r="R20" s="10"/>
      <c r="S20"/>
      <c r="T20"/>
    </row>
    <row r="21" spans="1:7" s="8" customFormat="1" ht="33.75" customHeight="1" thickBot="1">
      <c r="A21" s="121" t="s">
        <v>28</v>
      </c>
      <c r="B21" s="122"/>
      <c r="C21" s="122"/>
      <c r="D21" s="123"/>
      <c r="E21" s="36">
        <f>E15+E16-E19</f>
        <v>185499.14</v>
      </c>
      <c r="F21" s="37" t="s">
        <v>4</v>
      </c>
      <c r="G21" s="13"/>
    </row>
    <row r="22" spans="1:6" s="8" customFormat="1" ht="19.5" customHeight="1" thickBot="1">
      <c r="A22" s="63"/>
      <c r="B22" s="63"/>
      <c r="C22" s="64"/>
      <c r="D22" s="63"/>
      <c r="E22" s="65"/>
      <c r="F22" s="66"/>
    </row>
    <row r="23" spans="1:6" ht="34.5" customHeight="1" thickBot="1">
      <c r="A23" s="121" t="s">
        <v>13</v>
      </c>
      <c r="B23" s="122"/>
      <c r="C23" s="122"/>
      <c r="D23" s="123"/>
      <c r="E23" s="67">
        <f>E13-E21</f>
        <v>0</v>
      </c>
      <c r="F23" s="37" t="s">
        <v>4</v>
      </c>
    </row>
    <row r="24" ht="19.5" customHeight="1"/>
    <row r="25" ht="13.5" thickBot="1"/>
    <row r="26" spans="1:6" ht="12.75">
      <c r="A26" s="68" t="s">
        <v>15</v>
      </c>
      <c r="B26" s="135"/>
      <c r="C26" s="136"/>
      <c r="D26" s="136"/>
      <c r="E26" s="69"/>
      <c r="F26" s="70"/>
    </row>
    <row r="27" spans="1:6" ht="12.75">
      <c r="A27" s="71" t="s">
        <v>16</v>
      </c>
      <c r="B27" s="137" t="s">
        <v>17</v>
      </c>
      <c r="C27" s="138"/>
      <c r="D27" s="139"/>
      <c r="E27" s="72" t="s">
        <v>18</v>
      </c>
      <c r="F27" s="73" t="s">
        <v>4</v>
      </c>
    </row>
    <row r="28" spans="1:6" ht="13.5" thickBot="1">
      <c r="A28" s="74"/>
      <c r="B28" s="75"/>
      <c r="C28" s="76"/>
      <c r="D28" s="77"/>
      <c r="E28" s="78"/>
      <c r="F28" s="79"/>
    </row>
    <row r="29" spans="1:6" ht="39" customHeight="1" thickTop="1">
      <c r="A29" s="80">
        <v>1</v>
      </c>
      <c r="B29" s="131" t="s">
        <v>20</v>
      </c>
      <c r="C29" s="132"/>
      <c r="D29" s="133"/>
      <c r="E29" s="95" t="s">
        <v>21</v>
      </c>
      <c r="F29" s="110">
        <v>49000</v>
      </c>
    </row>
    <row r="30" spans="1:6" ht="43.5" customHeight="1">
      <c r="A30" s="81">
        <v>2</v>
      </c>
      <c r="B30" s="134" t="s">
        <v>29</v>
      </c>
      <c r="C30" s="134"/>
      <c r="D30" s="134"/>
      <c r="E30" s="96" t="s">
        <v>30</v>
      </c>
      <c r="F30" s="111">
        <v>25000</v>
      </c>
    </row>
    <row r="31" spans="1:6" ht="43.5" customHeight="1">
      <c r="A31" s="81">
        <v>3</v>
      </c>
      <c r="B31" s="124" t="s">
        <v>31</v>
      </c>
      <c r="C31" s="125"/>
      <c r="D31" s="126"/>
      <c r="E31" s="108" t="s">
        <v>32</v>
      </c>
      <c r="F31" s="112">
        <v>30000</v>
      </c>
    </row>
    <row r="32" spans="1:6" ht="43.5" customHeight="1">
      <c r="A32" s="81">
        <v>4</v>
      </c>
      <c r="B32" s="124" t="s">
        <v>34</v>
      </c>
      <c r="C32" s="125"/>
      <c r="D32" s="126"/>
      <c r="E32" s="108" t="s">
        <v>33</v>
      </c>
      <c r="F32" s="112">
        <v>61900</v>
      </c>
    </row>
    <row r="33" spans="1:6" ht="43.5" customHeight="1">
      <c r="A33" s="81">
        <v>5</v>
      </c>
      <c r="B33" s="124" t="s">
        <v>35</v>
      </c>
      <c r="C33" s="125"/>
      <c r="D33" s="126"/>
      <c r="E33" s="108" t="s">
        <v>36</v>
      </c>
      <c r="F33" s="113">
        <v>0</v>
      </c>
    </row>
    <row r="34" spans="1:6" ht="43.5" customHeight="1" thickBot="1">
      <c r="A34" s="81">
        <v>6</v>
      </c>
      <c r="B34" s="124" t="s">
        <v>29</v>
      </c>
      <c r="C34" s="125"/>
      <c r="D34" s="126"/>
      <c r="E34" s="109" t="s">
        <v>30</v>
      </c>
      <c r="F34" s="114">
        <v>49000</v>
      </c>
    </row>
    <row r="35" spans="1:6" ht="13.5" hidden="1" thickBot="1">
      <c r="A35" s="81">
        <v>5</v>
      </c>
      <c r="B35" s="134"/>
      <c r="C35" s="134"/>
      <c r="D35" s="134"/>
      <c r="E35" s="95"/>
      <c r="F35" s="97"/>
    </row>
    <row r="36" spans="1:6" ht="13.5" hidden="1" thickBot="1">
      <c r="A36" s="81">
        <v>6</v>
      </c>
      <c r="B36" s="99"/>
      <c r="C36" s="100"/>
      <c r="D36" s="98"/>
      <c r="E36" s="95"/>
      <c r="F36" s="97"/>
    </row>
    <row r="37" spans="1:6" ht="13.5" hidden="1" thickBot="1">
      <c r="A37" s="81">
        <v>7</v>
      </c>
      <c r="B37" s="82"/>
      <c r="C37" s="89"/>
      <c r="D37" s="90"/>
      <c r="E37" s="84"/>
      <c r="F37" s="85"/>
    </row>
    <row r="38" spans="1:6" ht="13.5" hidden="1" thickBot="1">
      <c r="A38" s="81">
        <v>8</v>
      </c>
      <c r="B38" s="82"/>
      <c r="C38" s="83"/>
      <c r="D38" s="61"/>
      <c r="E38" s="84"/>
      <c r="F38" s="85"/>
    </row>
    <row r="39" spans="1:6" ht="13.5" hidden="1" thickBot="1">
      <c r="A39" s="81">
        <v>9</v>
      </c>
      <c r="B39" s="82"/>
      <c r="C39" s="83"/>
      <c r="D39" s="61"/>
      <c r="E39" s="84"/>
      <c r="F39" s="85"/>
    </row>
    <row r="40" spans="1:6" ht="13.5" hidden="1" thickBot="1">
      <c r="A40" s="81">
        <v>10</v>
      </c>
      <c r="B40" s="86"/>
      <c r="C40" s="83"/>
      <c r="D40" s="61"/>
      <c r="E40" s="87"/>
      <c r="F40" s="88"/>
    </row>
    <row r="41" spans="1:6" ht="13.5" hidden="1" thickBot="1">
      <c r="A41" s="81">
        <v>11</v>
      </c>
      <c r="B41" s="91"/>
      <c r="C41" s="92"/>
      <c r="D41" s="93"/>
      <c r="E41" s="87"/>
      <c r="F41" s="88"/>
    </row>
    <row r="42" spans="1:6" ht="13.5" hidden="1" thickBot="1">
      <c r="A42" s="81">
        <v>12</v>
      </c>
      <c r="B42" s="86"/>
      <c r="C42" s="83"/>
      <c r="D42" s="61"/>
      <c r="E42" s="87"/>
      <c r="F42" s="88"/>
    </row>
    <row r="43" spans="1:6" ht="13.5" hidden="1" thickBot="1">
      <c r="A43" s="81">
        <v>13</v>
      </c>
      <c r="B43" s="86"/>
      <c r="C43" s="94"/>
      <c r="D43" s="61"/>
      <c r="E43" s="87"/>
      <c r="F43" s="88"/>
    </row>
    <row r="44" spans="1:6" ht="13.5" hidden="1" thickBot="1">
      <c r="A44" s="81">
        <v>14</v>
      </c>
      <c r="B44" s="91"/>
      <c r="C44" s="92"/>
      <c r="D44" s="93"/>
      <c r="E44" s="87"/>
      <c r="F44" s="88"/>
    </row>
    <row r="45" spans="1:6" ht="13.5" hidden="1" thickBot="1">
      <c r="A45" s="81">
        <v>15</v>
      </c>
      <c r="B45" s="91"/>
      <c r="C45" s="92"/>
      <c r="D45" s="93"/>
      <c r="E45" s="87"/>
      <c r="F45" s="88"/>
    </row>
    <row r="46" spans="1:6" ht="13.5" hidden="1" thickBot="1">
      <c r="A46" s="81">
        <v>16</v>
      </c>
      <c r="B46" s="91"/>
      <c r="C46" s="92"/>
      <c r="D46" s="93"/>
      <c r="E46" s="87"/>
      <c r="F46" s="88"/>
    </row>
    <row r="47" spans="1:6" ht="13.5" hidden="1" thickBot="1">
      <c r="A47" s="101">
        <v>17</v>
      </c>
      <c r="B47" s="102"/>
      <c r="C47" s="103"/>
      <c r="D47" s="104"/>
      <c r="E47" s="105"/>
      <c r="F47" s="106"/>
    </row>
    <row r="48" spans="1:6" ht="24" thickBot="1">
      <c r="A48" s="129" t="s">
        <v>19</v>
      </c>
      <c r="B48" s="130"/>
      <c r="C48" s="130"/>
      <c r="D48" s="130"/>
      <c r="E48" s="130"/>
      <c r="F48" s="107">
        <f>SUM(F29:F47)</f>
        <v>214900</v>
      </c>
    </row>
  </sheetData>
  <sheetProtection/>
  <mergeCells count="16">
    <mergeCell ref="E5:F5"/>
    <mergeCell ref="A23:D23"/>
    <mergeCell ref="A48:E48"/>
    <mergeCell ref="B29:D29"/>
    <mergeCell ref="B30:D30"/>
    <mergeCell ref="B35:D35"/>
    <mergeCell ref="B26:D26"/>
    <mergeCell ref="B27:D27"/>
    <mergeCell ref="B33:D33"/>
    <mergeCell ref="B34:D34"/>
    <mergeCell ref="A15:D15"/>
    <mergeCell ref="A16:D16"/>
    <mergeCell ref="A19:D19"/>
    <mergeCell ref="A21:D21"/>
    <mergeCell ref="B31:D31"/>
    <mergeCell ref="B32:D32"/>
  </mergeCells>
  <printOptions/>
  <pageMargins left="0.38" right="0.25" top="0.63" bottom="0.49" header="0.31" footer="0.3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GREILLOVA_OE</dc:creator>
  <cp:keywords/>
  <dc:description/>
  <cp:lastModifiedBy>Administrator</cp:lastModifiedBy>
  <cp:lastPrinted>2024-01-25T16:19:35Z</cp:lastPrinted>
  <dcterms:created xsi:type="dcterms:W3CDTF">2008-02-25T07:17:30Z</dcterms:created>
  <dcterms:modified xsi:type="dcterms:W3CDTF">2024-02-13T15:34:13Z</dcterms:modified>
  <cp:category/>
  <cp:version/>
  <cp:contentType/>
  <cp:contentStatus/>
</cp:coreProperties>
</file>